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3250" windowHeight="12570"/>
  </bookViews>
  <sheets>
    <sheet name="Sheet" sheetId="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2" i="3"/>
  <c r="F271"/>
  <c r="F270"/>
  <c r="F269"/>
  <c r="F268"/>
  <c r="F267"/>
  <c r="F266"/>
  <c r="F265"/>
  <c r="F264"/>
  <c r="F263"/>
  <c r="F262"/>
  <c r="F261"/>
  <c r="F260"/>
  <c r="F259"/>
  <c r="F258"/>
  <c r="F257"/>
  <c r="F256"/>
  <c r="F89" l="1"/>
</calcChain>
</file>

<file path=xl/sharedStrings.xml><?xml version="1.0" encoding="utf-8"?>
<sst xmlns="http://schemas.openxmlformats.org/spreadsheetml/2006/main" count="3557" uniqueCount="1011">
  <si>
    <t>Pirkimo objekto pavadinimas</t>
  </si>
  <si>
    <t>Numatomų pirkti prekių kiekiai bei paslaugų ar darbų apimtys (jei įmanoma)</t>
  </si>
  <si>
    <t>Numatoma pirkimo vertė, Eur be PVM</t>
  </si>
  <si>
    <t>Ketinamos sudaryti pirkimo sutarties trukmė (su pratęsimais)</t>
  </si>
  <si>
    <t>Ar pirkimas bus elektroninis ir atliekamas CVP IS priemonėmis</t>
  </si>
  <si>
    <t>Neskelbiama apklausa</t>
  </si>
  <si>
    <t>Pagrindinis pirkimo objekto kodas pagal BVPŽ, papildomi BVPŽ kodai (jei jų yra)</t>
  </si>
  <si>
    <t>Skelbiama apklausa</t>
  </si>
  <si>
    <t>Atviras konkursas (supaprastintas)</t>
  </si>
  <si>
    <t>Planuojamas ketvirtis</t>
  </si>
  <si>
    <t xml:space="preserve">Pirkimas per CPO </t>
  </si>
  <si>
    <t>Įstaigos, kuri inicijuoja pirkimą, pavadinimas</t>
  </si>
  <si>
    <t>*Pastaba.</t>
  </si>
  <si>
    <t xml:space="preserve">* Numatomas pirkimo būdas </t>
  </si>
  <si>
    <t>Pagrindiniai pirkimo būdai:</t>
  </si>
  <si>
    <t>Įvairūs aplinkos priežiūros įrenginiai Statybinės medžiagos Kitos prekės</t>
  </si>
  <si>
    <t>Vadovėliai ir kt. spaudiniai Prenumerata</t>
  </si>
  <si>
    <t>Pašto ženklai Spaudiniai</t>
  </si>
  <si>
    <t>Gesintuvų užpildai</t>
  </si>
  <si>
    <t>Įvairi biuro įranga ir reikmenys Kompiuterių priežiūra Popierius Kanceliarinės prekės</t>
  </si>
  <si>
    <t>Mokymo priemonės Mokykliniai baldai</t>
  </si>
  <si>
    <t>Šluotos, šepečiai ir kiti namų apyvokos reikmenys Valymo priemonės</t>
  </si>
  <si>
    <t>Kuras (dyzelis, benzinas)</t>
  </si>
  <si>
    <t>Pažintinė ugdomoji veikla</t>
  </si>
  <si>
    <t>Mokomieji seminarai</t>
  </si>
  <si>
    <t>Pagal poreikį</t>
  </si>
  <si>
    <t>Sutartis</t>
  </si>
  <si>
    <t>I-IV</t>
  </si>
  <si>
    <t>II</t>
  </si>
  <si>
    <t>161,441,444,228</t>
  </si>
  <si>
    <t>301,302,722,725</t>
  </si>
  <si>
    <t>370,374,375,391</t>
  </si>
  <si>
    <t>600,805,800</t>
  </si>
  <si>
    <t>Apklausa</t>
  </si>
  <si>
    <t>2020 BIUDŽETINIAIS METAIS NUMATOMŲ PIRKIMŲ PLANAS</t>
  </si>
  <si>
    <t>1 metai</t>
  </si>
  <si>
    <t>Kazlų Rūdos pradinė mokykla</t>
  </si>
  <si>
    <t>Kompiuterinė įranga ir reikmenys</t>
  </si>
  <si>
    <t>I ir IV ketv.</t>
  </si>
  <si>
    <t>30200000-1</t>
  </si>
  <si>
    <t>Iki sutarties įvykdymo</t>
  </si>
  <si>
    <t>Ne</t>
  </si>
  <si>
    <t>Kazlų Rūdos sav. Kultūros centras</t>
  </si>
  <si>
    <t>Įvairūs maisto produktai</t>
  </si>
  <si>
    <t>I-IV ketv.</t>
  </si>
  <si>
    <t>15800000-6</t>
  </si>
  <si>
    <t xml:space="preserve"> 12 mėn.</t>
  </si>
  <si>
    <t>Dovanos ir apdovanojimai</t>
  </si>
  <si>
    <t xml:space="preserve"> II-IV  ketv.</t>
  </si>
  <si>
    <t>18530000-3</t>
  </si>
  <si>
    <t>Kietasis Kuras</t>
  </si>
  <si>
    <t xml:space="preserve"> IV ketv.</t>
  </si>
  <si>
    <t>09111000-3</t>
  </si>
  <si>
    <t>Elektrinės mašinos, aparatai, įranga ir reikmenys. Apšvietimas</t>
  </si>
  <si>
    <t>II-IV ketv.</t>
  </si>
  <si>
    <t>31000000-6</t>
  </si>
  <si>
    <t>Taip</t>
  </si>
  <si>
    <t>Molis ir kaolinas</t>
  </si>
  <si>
    <t>I-II ketv.</t>
  </si>
  <si>
    <t>14220000-9</t>
  </si>
  <si>
    <t>Remonto ir priežiūros paslaugos, susijusios su pastatais</t>
  </si>
  <si>
    <t>50700000-2</t>
  </si>
  <si>
    <t>Viešieji tualetai</t>
  </si>
  <si>
    <t>III-IV ketv.</t>
  </si>
  <si>
    <t>45215500-2</t>
  </si>
  <si>
    <t>Įvairios remonto ir priežiūros paslaugos</t>
  </si>
  <si>
    <t>II –III ketv.</t>
  </si>
  <si>
    <t>50800000-3</t>
  </si>
  <si>
    <t>Švietimo ir mokymo paslaugos</t>
  </si>
  <si>
    <t>I-IV  ketv.</t>
  </si>
  <si>
    <t>80000000-4</t>
  </si>
  <si>
    <t>Transporto priemonės remonto, priežiūros ir panašios paslaugos</t>
  </si>
  <si>
    <t>50100000-6</t>
  </si>
  <si>
    <t>Meninės ir literatūrinės kūrybos bei interpretavimo paslaugos</t>
  </si>
  <si>
    <t>92310000-7</t>
  </si>
  <si>
    <t>Finansinės ir draudimo paslaugos</t>
  </si>
  <si>
    <t>66000000-0</t>
  </si>
  <si>
    <t>12 mėn.</t>
  </si>
  <si>
    <t>IT paslaugos: konsultavimas, programinės įrangos kūrimas, internetas ir aptarnavimo paslaugos</t>
  </si>
  <si>
    <t>I, IV ketv.</t>
  </si>
  <si>
    <t>72000000-5</t>
  </si>
  <si>
    <t>Leidybos paslaugos</t>
  </si>
  <si>
    <t>79970000-4</t>
  </si>
  <si>
    <t>Reklamos paslauga</t>
  </si>
  <si>
    <t>79341000-6</t>
  </si>
  <si>
    <t>Teisinės konsultavimo ir informacijos paslaugos</t>
  </si>
  <si>
    <t>I, III ketv.</t>
  </si>
  <si>
    <t>79140000-7</t>
  </si>
  <si>
    <t>Maitinimo paslaugos</t>
  </si>
  <si>
    <t>55510000-8</t>
  </si>
  <si>
    <t>Su renginiais susijusios paslaugos</t>
  </si>
  <si>
    <t>79952000-2</t>
  </si>
  <si>
    <t>Pirotechninės paslaugos</t>
  </si>
  <si>
    <t>92360000-2</t>
  </si>
  <si>
    <t>Keleivių transporto priemonių nuoma su vairuotoju</t>
  </si>
  <si>
    <t>60170000-0</t>
  </si>
  <si>
    <t>Buities prekės</t>
  </si>
  <si>
    <t>Numatoma įsigyti ūkinės paskirties prekių</t>
  </si>
  <si>
    <t>3980000-0</t>
  </si>
  <si>
    <t>Kazlų Rūdos savivaldybės priešgaisrinė tarnyba</t>
  </si>
  <si>
    <t>Atsarginės dalys</t>
  </si>
  <si>
    <t>Numatoma pirkti atsarginių dalių pagal poreikį</t>
  </si>
  <si>
    <t>3432000-6</t>
  </si>
  <si>
    <t>Kvalifikacijos kėlimo kursai</t>
  </si>
  <si>
    <t>80522000-9</t>
  </si>
  <si>
    <t>6 mėn.</t>
  </si>
  <si>
    <t>Standartinės transporto priemonių valdytojų civilinės atsakomybės privalomasis draudimas</t>
  </si>
  <si>
    <t>Numatoma apdrausti priešgaisrinius automobilius</t>
  </si>
  <si>
    <t>II-III</t>
  </si>
  <si>
    <t>66516100-1</t>
  </si>
  <si>
    <t xml:space="preserve">12 mėn. </t>
  </si>
  <si>
    <t>N2 klasės krovininių automobilių techninė apžiūra</t>
  </si>
  <si>
    <t>71356100-9</t>
  </si>
  <si>
    <t>Laikraščio "Vakaro žinios" prenumerata</t>
  </si>
  <si>
    <t>IV</t>
  </si>
  <si>
    <t>2221000-5</t>
  </si>
  <si>
    <t>Teisės aktų pakeitimai</t>
  </si>
  <si>
    <t>II-IV</t>
  </si>
  <si>
    <t>22211100-3</t>
  </si>
  <si>
    <t>Gelbėjimo įranga</t>
  </si>
  <si>
    <t>Numatoma pirkti priešgaisrinės žarnos ir. t. t.</t>
  </si>
  <si>
    <t>35112000-2</t>
  </si>
  <si>
    <t>3 mėn.</t>
  </si>
  <si>
    <t>Kanceliarinės prekės</t>
  </si>
  <si>
    <t>30192000-1</t>
  </si>
  <si>
    <t>1 mėn.</t>
  </si>
  <si>
    <t>Pastatų draudimas</t>
  </si>
  <si>
    <t>Bagotosios priešgaisrinio pastato draudimas</t>
  </si>
  <si>
    <t>66510000-8</t>
  </si>
  <si>
    <t>Darbuotojų draudimas</t>
  </si>
  <si>
    <t>Numatoma drausti savanorius ugniagesius draudimu nuo nelaimingų atsitikimų</t>
  </si>
  <si>
    <t>66512000-2</t>
  </si>
  <si>
    <t>Draudimo paslauga</t>
  </si>
  <si>
    <t>I</t>
  </si>
  <si>
    <t>Kazlų Rūdos sav. Plutiškių gimnazija</t>
  </si>
  <si>
    <t>Buhalterinė programa</t>
  </si>
  <si>
    <t>72300000-8</t>
  </si>
  <si>
    <t>vadovėliai</t>
  </si>
  <si>
    <t>I-II</t>
  </si>
  <si>
    <t>22000000-0</t>
  </si>
  <si>
    <t>Mokymo priemonės</t>
  </si>
  <si>
    <t>Vadovėliai</t>
  </si>
  <si>
    <t>II; III; IV</t>
  </si>
  <si>
    <t>22111000-1</t>
  </si>
  <si>
    <t>1 m</t>
  </si>
  <si>
    <t>ne</t>
  </si>
  <si>
    <t>Elektroninės informacijos paslaugos</t>
  </si>
  <si>
    <t>I; II; III; IV</t>
  </si>
  <si>
    <t>79633000-0</t>
  </si>
  <si>
    <t>Darbuotojų tobulinimo paslaugos</t>
  </si>
  <si>
    <t>Įvairios paslaugos (mokinių pažintinė veikla)</t>
  </si>
  <si>
    <t>Kuras (anglys)</t>
  </si>
  <si>
    <t>30 t</t>
  </si>
  <si>
    <t>I; II; IV</t>
  </si>
  <si>
    <t>50413200-5</t>
  </si>
  <si>
    <t xml:space="preserve">Elektros energijos persiuntimas                        </t>
  </si>
  <si>
    <t>12000 (kW)</t>
  </si>
  <si>
    <t>09310000-5           713114100-3</t>
  </si>
  <si>
    <t>Mokyklinio autobuso draudimas</t>
  </si>
  <si>
    <t>66516000-8</t>
  </si>
  <si>
    <t>Vandens tiekimas</t>
  </si>
  <si>
    <t>230(m3)</t>
  </si>
  <si>
    <t>41110000-3</t>
  </si>
  <si>
    <t>Atliekų vežimo paslaugos (už atliekų tvarkymą)</t>
  </si>
  <si>
    <t>90512000-9</t>
  </si>
  <si>
    <t>Kurui skirta mediena (malkos kurui)</t>
  </si>
  <si>
    <t>03413000-8</t>
  </si>
  <si>
    <t>Programinės įrangos priežiūros ir aptarnavimo paslaugos</t>
  </si>
  <si>
    <t>72267000-4</t>
  </si>
  <si>
    <t>Duomenų perdavimas RAIN kanalu</t>
  </si>
  <si>
    <t>32412110-8</t>
  </si>
  <si>
    <t>Dyzelinis kuras</t>
  </si>
  <si>
    <t>09134200-9</t>
  </si>
  <si>
    <t>Autobuso remonto ir priežiūros paslaugos</t>
  </si>
  <si>
    <t>50113000-0</t>
  </si>
  <si>
    <t>Segtuvai</t>
  </si>
  <si>
    <t>100 vnt</t>
  </si>
  <si>
    <t>II; IV</t>
  </si>
  <si>
    <t>22851000-0</t>
  </si>
  <si>
    <t>Popierius spausdintuvams</t>
  </si>
  <si>
    <t>30197630-1</t>
  </si>
  <si>
    <t>Spausdintuvų kasetės (ir tonerio pildymas)</t>
  </si>
  <si>
    <t>30237310-5</t>
  </si>
  <si>
    <t>Elektroninės informacijos paslaugos (El.knygų rinkiniai)</t>
  </si>
  <si>
    <t>Draudimo paslaugos (turto draudimas)</t>
  </si>
  <si>
    <t>Šluotos, šepečiai ir kiti namų valymo reikmenys</t>
  </si>
  <si>
    <t>39224300-1</t>
  </si>
  <si>
    <t>Elektros lemputės ir liuminescencinės lempos</t>
  </si>
  <si>
    <t>31532920-9</t>
  </si>
  <si>
    <t>Kitos įvairios statybinės medžiagos</t>
  </si>
  <si>
    <t>44192000-2</t>
  </si>
  <si>
    <t>Įvairios paslaugos (gesintuvų patikra)</t>
  </si>
  <si>
    <t>98300000-6</t>
  </si>
  <si>
    <t>Triukšmo kontrolės konsultacinės paslaugos</t>
  </si>
  <si>
    <t>71313100-6</t>
  </si>
  <si>
    <t>Kenkėjų kontrolės paslaugos</t>
  </si>
  <si>
    <t>90922000-6</t>
  </si>
  <si>
    <t>Apsaugos paslaugos</t>
  </si>
  <si>
    <t>79713000-5</t>
  </si>
  <si>
    <t xml:space="preserve">Signalizacijos sistemų stebėsenos paslaugos </t>
  </si>
  <si>
    <t>79711000-1</t>
  </si>
  <si>
    <t>Fiksuoto telefono ryšio paslaugos</t>
  </si>
  <si>
    <t>64211000-8</t>
  </si>
  <si>
    <t>Mobilaus ryšio paslaugos</t>
  </si>
  <si>
    <t>32412000-4</t>
  </si>
  <si>
    <t>Benzinas (mokyklos žoliapjovei)</t>
  </si>
  <si>
    <t>II; III</t>
  </si>
  <si>
    <t>09132000-3</t>
  </si>
  <si>
    <t>Muilas, tualetų valikliai</t>
  </si>
  <si>
    <t>33711900-6           39831600-2</t>
  </si>
  <si>
    <t>Mokinių maitinimo paslaugos pirkimas</t>
  </si>
  <si>
    <t>taip</t>
  </si>
  <si>
    <t>Jankų pagrindinė mokykla</t>
  </si>
  <si>
    <t>Šaldyti maisto produktai (žuvis,daržovės, uogos)</t>
  </si>
  <si>
    <t>400 kg.</t>
  </si>
  <si>
    <t>3 m.</t>
  </si>
  <si>
    <t>Kazlų Rūdos vaikų lopšelis-darželis ,,Pušelė"</t>
  </si>
  <si>
    <t>Šviežia mėsa (jautiena, kiauliena, kalakutiena)</t>
  </si>
  <si>
    <t>2000 kg.</t>
  </si>
  <si>
    <t>Banko paslaugos</t>
  </si>
  <si>
    <t>Pagal faktą</t>
  </si>
  <si>
    <t>Kazlų Rūdos sav. Bagotosios pagrindinė m-la</t>
  </si>
  <si>
    <t>Civilinės atsakomybės draudimas</t>
  </si>
  <si>
    <t>1 paslauga metams</t>
  </si>
  <si>
    <t>Duomenų įvedimas internetinėje erdvėje</t>
  </si>
  <si>
    <t>Elektra</t>
  </si>
  <si>
    <t>Komunalinės paslaugos</t>
  </si>
  <si>
    <t>Kenkėjų kontrolė</t>
  </si>
  <si>
    <t>Kompiuterinės įrangos priežiūra</t>
  </si>
  <si>
    <t>III-IV</t>
  </si>
  <si>
    <t>Vienkartinis pirkimas</t>
  </si>
  <si>
    <t>Kvalifikaciniai seminarai</t>
  </si>
  <si>
    <t>Mokinių pažintinė veikla</t>
  </si>
  <si>
    <t>Pastatų apsauga</t>
  </si>
  <si>
    <t>Gesintuvų patikra</t>
  </si>
  <si>
    <t>Atliekų vežimo paslaugos</t>
  </si>
  <si>
    <t>Programos Finas priežiūra</t>
  </si>
  <si>
    <t>Telekomunikacijų paslaugos</t>
  </si>
  <si>
    <t>2 paslaugos metams</t>
  </si>
  <si>
    <t>Kompiuterinė įranga</t>
  </si>
  <si>
    <t>30200000        48000000</t>
  </si>
  <si>
    <t>Amatų ir meno reikmenys</t>
  </si>
  <si>
    <t>Medžio drožlių granulės</t>
  </si>
  <si>
    <t>I,II,IV</t>
  </si>
  <si>
    <t>Pagal preikį</t>
  </si>
  <si>
    <t>Remontui skirtos prekės</t>
  </si>
  <si>
    <t>Raštinės reikmenys</t>
  </si>
  <si>
    <t>Spausdintuvų kasetės</t>
  </si>
  <si>
    <t>Valymo priemonės</t>
  </si>
  <si>
    <t>Ūkiui skirtos prekės</t>
  </si>
  <si>
    <t>44000000    39700000</t>
  </si>
  <si>
    <t>Malkos</t>
  </si>
  <si>
    <t>I,III,IV</t>
  </si>
  <si>
    <t>Spaudiniai, vadovėliai</t>
  </si>
  <si>
    <t>22000000     22112000</t>
  </si>
  <si>
    <t>12 /  vienkartinis pirkimas</t>
  </si>
  <si>
    <t>Durpių briketai</t>
  </si>
  <si>
    <t>Spauda, vokai, pašto ženklai</t>
  </si>
  <si>
    <t>22000000     22400000</t>
  </si>
  <si>
    <t>Mokinio dienyno priežiūra</t>
  </si>
  <si>
    <t>Transporto remonto išlaidos</t>
  </si>
  <si>
    <t>Transporto draudimo išlaidos</t>
  </si>
  <si>
    <t>III</t>
  </si>
  <si>
    <t>Transporto degalų ir tepalų įsigijimas</t>
  </si>
  <si>
    <t>Maisto tiekimo paslaugos</t>
  </si>
  <si>
    <t>Reprezentacinės</t>
  </si>
  <si>
    <t>IKT diegti ir naudoti</t>
  </si>
  <si>
    <t>I,II,III,IV ketv.</t>
  </si>
  <si>
    <t xml:space="preserve"> 79811000</t>
  </si>
  <si>
    <t>Apklausos procedūra</t>
  </si>
  <si>
    <t>Kazlų Rūdos"Elmos"mokykla-darželis</t>
  </si>
  <si>
    <t>Mokesčiai bankams už pavedimus ir kitas jų paslaugas</t>
  </si>
  <si>
    <t>66111000</t>
  </si>
  <si>
    <t>Kenkėjų  naikinimo paslaugos</t>
  </si>
  <si>
    <t>90922000</t>
  </si>
  <si>
    <t>Maisto ir vandens bakterologiniai tyrimai</t>
  </si>
  <si>
    <t>III ketv.</t>
  </si>
  <si>
    <t>98000000</t>
  </si>
  <si>
    <t>Patikros(virtuvės svarstyklių, svarščių,termometrų)</t>
  </si>
  <si>
    <t>98300000</t>
  </si>
  <si>
    <t>Ilgalaikio turto (pastatų ir kt.)</t>
  </si>
  <si>
    <t>66000000</t>
  </si>
  <si>
    <t>20 vnt.</t>
  </si>
  <si>
    <t>35100000</t>
  </si>
  <si>
    <t>Kompiuterių įrangos priežiūra</t>
  </si>
  <si>
    <t>50800000</t>
  </si>
  <si>
    <t>Technikos remontas(žoliapjovės,skalbyklės ir t.t.)</t>
  </si>
  <si>
    <t>09132100</t>
  </si>
  <si>
    <t xml:space="preserve">"Finet" programa,priežiūra </t>
  </si>
  <si>
    <t>30200000</t>
  </si>
  <si>
    <t>Kitos neišvardintos ,nenumatytos paslaugos</t>
  </si>
  <si>
    <t>90511000</t>
  </si>
  <si>
    <t>50200000</t>
  </si>
  <si>
    <t>Transporto draudimo paslaugos</t>
  </si>
  <si>
    <t>2 draudimai</t>
  </si>
  <si>
    <t>III,IV ketv.</t>
  </si>
  <si>
    <t>66514100</t>
  </si>
  <si>
    <t>12mėn.</t>
  </si>
  <si>
    <t>Spaudiniai</t>
  </si>
  <si>
    <t>22200000</t>
  </si>
  <si>
    <t>Higienos prekės</t>
  </si>
  <si>
    <t>39800000</t>
  </si>
  <si>
    <t>Dyzelinas autobusui</t>
  </si>
  <si>
    <t>2000,00L.</t>
  </si>
  <si>
    <t>30100000</t>
  </si>
  <si>
    <t>Tepalai,skystis langams žiemai</t>
  </si>
  <si>
    <t>IV ketv.</t>
  </si>
  <si>
    <t>44800000</t>
  </si>
  <si>
    <t>Ūkinės prekės(įrankiai,patalpų ir aplinkos tvarkymui)</t>
  </si>
  <si>
    <t>44500000</t>
  </si>
  <si>
    <t>Medžiagos remontui</t>
  </si>
  <si>
    <t>Aplinkos gerinimo prekės</t>
  </si>
  <si>
    <t>37500000</t>
  </si>
  <si>
    <t>Elektros ,kompiuterių įrangos prekės</t>
  </si>
  <si>
    <t>39700000</t>
  </si>
  <si>
    <t>Ilgalaikio materialinio turto remontas</t>
  </si>
  <si>
    <t>Komandiruotės</t>
  </si>
  <si>
    <t>80522000</t>
  </si>
  <si>
    <t>Kvalifikacijos kėlimas</t>
  </si>
  <si>
    <t>79951000</t>
  </si>
  <si>
    <t>Ugdymo priemonės</t>
  </si>
  <si>
    <t>Profesinis oriantavimas</t>
  </si>
  <si>
    <t>92000000</t>
  </si>
  <si>
    <t>Vaikų meninis ugdymas</t>
  </si>
  <si>
    <t>92300000</t>
  </si>
  <si>
    <t>Kuras žolės pjovimui</t>
  </si>
  <si>
    <t>70,00L.</t>
  </si>
  <si>
    <t>II,III ketv.</t>
  </si>
  <si>
    <t>Maistas</t>
  </si>
  <si>
    <t>15000000</t>
  </si>
  <si>
    <t>Draudimo paslaugos</t>
  </si>
  <si>
    <t>66510000</t>
  </si>
  <si>
    <t>PVC gaminiai (langai ir durys)</t>
  </si>
  <si>
    <t>-</t>
  </si>
  <si>
    <t xml:space="preserve">I ketv. </t>
  </si>
  <si>
    <t>44221000-5</t>
  </si>
  <si>
    <t>18 000</t>
  </si>
  <si>
    <t>UAB "Kazlų Rūdos komunalininkas"</t>
  </si>
  <si>
    <t>Laiptinių durys</t>
  </si>
  <si>
    <t xml:space="preserve">10 000 </t>
  </si>
  <si>
    <t xml:space="preserve">Įrankiai </t>
  </si>
  <si>
    <t>I ketv.</t>
  </si>
  <si>
    <t>44510000-8</t>
  </si>
  <si>
    <t>Chemijos produktai - flokuliantai</t>
  </si>
  <si>
    <t>1200 kg</t>
  </si>
  <si>
    <t>24000000-4</t>
  </si>
  <si>
    <t>Chemijos produktai – aliuminio sulfato tirpalas</t>
  </si>
  <si>
    <t>27 t</t>
  </si>
  <si>
    <t>Įrankių nuomos paslaugos</t>
  </si>
  <si>
    <t xml:space="preserve">2000 Eur </t>
  </si>
  <si>
    <t>Specialaus transporto ir krovos paslaugos</t>
  </si>
  <si>
    <t>60000000-8</t>
  </si>
  <si>
    <t>1000 Eur</t>
  </si>
  <si>
    <t>Statinio techninis projektas, ekspertizė  ir techninė priežiūra Maironio g. 18</t>
  </si>
  <si>
    <t>71319000-7</t>
  </si>
  <si>
    <t>CPO</t>
  </si>
  <si>
    <t>40000 Eur</t>
  </si>
  <si>
    <t>Statinio modernizavimo techninė priežiūra M. Valančiaus g. 13</t>
  </si>
  <si>
    <t xml:space="preserve">Statinio M. Valančiaus g. 5 modernizavimo techninio projekto parengimas, ekspertizė  ir statybos techninė priežiūra </t>
  </si>
  <si>
    <t>M. Valančiaus g. 13 statybos rangos darbai</t>
  </si>
  <si>
    <t>45000000-7</t>
  </si>
  <si>
    <t>Maironio g. 18 statybos rangos darbai</t>
  </si>
  <si>
    <r>
      <t>M. Valančiaus g. 5</t>
    </r>
    <r>
      <rPr>
        <sz val="11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statybos rangos darbai</t>
    </r>
  </si>
  <si>
    <t>Mobilieji telefonai</t>
  </si>
  <si>
    <t>32250000-0</t>
  </si>
  <si>
    <t>Rinkliavų surinkimas</t>
  </si>
  <si>
    <t xml:space="preserve">36 mėn. </t>
  </si>
  <si>
    <t>Hidrodinamine mašina atliekami darbai</t>
  </si>
  <si>
    <t>45259100-8</t>
  </si>
  <si>
    <t>Kasos aparato reikmenys</t>
  </si>
  <si>
    <t>I – IV</t>
  </si>
  <si>
    <t>30142200-8</t>
  </si>
  <si>
    <t>Higienos reikmenys</t>
  </si>
  <si>
    <t>44411000-4</t>
  </si>
  <si>
    <t>Žurnalai ir apskaitos knygos</t>
  </si>
  <si>
    <t>22800000-8</t>
  </si>
  <si>
    <t>30197000-1</t>
  </si>
  <si>
    <t xml:space="preserve">30237310-5 </t>
  </si>
  <si>
    <t>Leidiniai</t>
  </si>
  <si>
    <t>22200000-2</t>
  </si>
  <si>
    <t>Serveriai</t>
  </si>
  <si>
    <t>48820000-2</t>
  </si>
  <si>
    <t>Kava, arbata ir panašios prekės</t>
  </si>
  <si>
    <t>15860000-4</t>
  </si>
  <si>
    <t>Vaistinėlės</t>
  </si>
  <si>
    <t xml:space="preserve">33141623-3 </t>
  </si>
  <si>
    <t>Hidraulinė kelmų gręžimo sistema</t>
  </si>
  <si>
    <t xml:space="preserve">43328100-9 </t>
  </si>
  <si>
    <t>Elektros prekės</t>
  </si>
  <si>
    <t>31220000-4</t>
  </si>
  <si>
    <t>Statybinės medžiagos</t>
  </si>
  <si>
    <t>44111000-1</t>
  </si>
  <si>
    <t>Santechnikos medžiagos</t>
  </si>
  <si>
    <t xml:space="preserve">44162100-4 </t>
  </si>
  <si>
    <t>Nuotekų siurbliai</t>
  </si>
  <si>
    <t xml:space="preserve">42122220-8 </t>
  </si>
  <si>
    <t>Vandens siurbliai</t>
  </si>
  <si>
    <t xml:space="preserve">42122130-0 </t>
  </si>
  <si>
    <t>Valymo įrenginių orapūčių filtrai</t>
  </si>
  <si>
    <t xml:space="preserve">42912300-5 </t>
  </si>
  <si>
    <t xml:space="preserve">Vandens filtrų vožtuvai </t>
  </si>
  <si>
    <t>Valymo įrengimų orapūtė</t>
  </si>
  <si>
    <t>42912300-5</t>
  </si>
  <si>
    <t>Šulinių dangčiai</t>
  </si>
  <si>
    <t xml:space="preserve">44423700-8 </t>
  </si>
  <si>
    <t xml:space="preserve">Vandentiekio sklendės </t>
  </si>
  <si>
    <t>44162100-4</t>
  </si>
  <si>
    <t>Vandentiekio vamzdynų remonto komplektai</t>
  </si>
  <si>
    <t xml:space="preserve">44115210-4 </t>
  </si>
  <si>
    <t>Nuotekų siurblinių lygio reguliatoriai</t>
  </si>
  <si>
    <t xml:space="preserve">38422000-9 </t>
  </si>
  <si>
    <t>Oro kompresoriai</t>
  </si>
  <si>
    <t xml:space="preserve">42123400-1 </t>
  </si>
  <si>
    <t>Šalto vandens skaitikliai</t>
  </si>
  <si>
    <t xml:space="preserve">38421100-3 </t>
  </si>
  <si>
    <t>Plombos skaitikliams</t>
  </si>
  <si>
    <t>44522000-5</t>
  </si>
  <si>
    <t>Chemijos produktai laboratorijai</t>
  </si>
  <si>
    <t>Augalų audinių atliekos (šiaudai)</t>
  </si>
  <si>
    <t xml:space="preserve">03114100-4 </t>
  </si>
  <si>
    <t>Transporto priemonių ir jų variklių dalys</t>
  </si>
  <si>
    <t>34300000-0</t>
  </si>
  <si>
    <t>Sveikatos priežiūros paslaugos</t>
  </si>
  <si>
    <t>85100000-0</t>
  </si>
  <si>
    <t>Kilimėlių nuoma ir keitimas</t>
  </si>
  <si>
    <t>90910000-9</t>
  </si>
  <si>
    <t>Darbo drabužių priežiūra</t>
  </si>
  <si>
    <t>18400000-3</t>
  </si>
  <si>
    <t>64200000-8</t>
  </si>
  <si>
    <t>66516000-0</t>
  </si>
  <si>
    <t>79710000-4</t>
  </si>
  <si>
    <t>Darbuotojų mokymas ir atestavimas</t>
  </si>
  <si>
    <t>80511000-9</t>
  </si>
  <si>
    <t>Evakuacinės sistemos parengimas</t>
  </si>
  <si>
    <t xml:space="preserve">I  </t>
  </si>
  <si>
    <t xml:space="preserve">22114311-5 </t>
  </si>
  <si>
    <t>Gesintuvų priežiūra</t>
  </si>
  <si>
    <t>35111320-4</t>
  </si>
  <si>
    <t>Hidraulinės sistemos pritaikymas</t>
  </si>
  <si>
    <t>Transporto priemonių valymo paslaugos</t>
  </si>
  <si>
    <t>90917000-8</t>
  </si>
  <si>
    <t>Automobilių remontas</t>
  </si>
  <si>
    <t>50112100-4</t>
  </si>
  <si>
    <t>Techninio inspektavimo ir tikrinimo paslaugos</t>
  </si>
  <si>
    <t>71632000-7</t>
  </si>
  <si>
    <t>Vandenvietės M. Valančiaus g. 44, Kazlų Rūda, automatikos įdiegimas</t>
  </si>
  <si>
    <t xml:space="preserve">48921000-0 </t>
  </si>
  <si>
    <t>Vandens skaitiklių remontas ir patikra</t>
  </si>
  <si>
    <t>50411100-0</t>
  </si>
  <si>
    <t>Tyrimų paslaugos</t>
  </si>
  <si>
    <t>79311200-9</t>
  </si>
  <si>
    <t>Laboratorinės matavimo, bandymo ir tikrinimo įrangos remontas ir priežiūra</t>
  </si>
  <si>
    <t>50410000-2</t>
  </si>
  <si>
    <t>Komposto išvežimas</t>
  </si>
  <si>
    <t>Šaldytuvas</t>
  </si>
  <si>
    <t>II – IV</t>
  </si>
  <si>
    <t xml:space="preserve">39711130-9 </t>
  </si>
  <si>
    <t>Nuotekų debitomatis</t>
  </si>
  <si>
    <t xml:space="preserve">38421000-2 </t>
  </si>
  <si>
    <t>Elektros energija</t>
  </si>
  <si>
    <t>II - IV</t>
  </si>
  <si>
    <t xml:space="preserve">09310000-5 </t>
  </si>
  <si>
    <t>SCADA sistemos įdiegimo ir palaikymo paslauga</t>
  </si>
  <si>
    <t>48421000-5</t>
  </si>
  <si>
    <t>I–IV</t>
  </si>
  <si>
    <t>30200000,37000000,38000000</t>
  </si>
  <si>
    <t>Vadovėliai, spausdintos knygos, mokymo priemonės</t>
  </si>
  <si>
    <t>22800000-2211000</t>
  </si>
  <si>
    <t>IT prekės ,spausdintuvų kasetės, užpildai</t>
  </si>
  <si>
    <t>Ūkinės prekės (įv. rūšių ūkinės smulkios prekės)</t>
  </si>
  <si>
    <t>39800000,44530000,39224000,44190000</t>
  </si>
  <si>
    <t>Įrankiai, spynos, raktai ir kt.</t>
  </si>
  <si>
    <t>Biuro popierius ir kitos kanceliarinės prekės</t>
  </si>
  <si>
    <t>Mokymo (kvalifikacijos kėlimo)</t>
  </si>
  <si>
    <t>Gesintuvų patikra ir remontas</t>
  </si>
  <si>
    <t>I–II</t>
  </si>
  <si>
    <t>Autobusų remontas ir priežiūra</t>
  </si>
  <si>
    <t>Pažintinės išvaž. kelionės su mokymo-edukacine programa</t>
  </si>
  <si>
    <t>II–IV</t>
  </si>
  <si>
    <t>Mokinių maitinimo paslauga</t>
  </si>
  <si>
    <t>II–III</t>
  </si>
  <si>
    <t>Remonto darbai</t>
  </si>
  <si>
    <t>Kazlų Rūdos Kazio Griniaus gimnazija</t>
  </si>
  <si>
    <t>Antanavo pagrindinė mokykla</t>
  </si>
  <si>
    <t>Spausdintos knygos</t>
  </si>
  <si>
    <t>Akmens anglis</t>
  </si>
  <si>
    <t>Biuro reikmenys</t>
  </si>
  <si>
    <t>Švietimo ir mokslo paslaugos(Kultūrinė, pažintinė, profesinė veikla)</t>
  </si>
  <si>
    <t>Įrankiai ir kt.</t>
  </si>
  <si>
    <t>Toneriai</t>
  </si>
  <si>
    <t>Dažai</t>
  </si>
  <si>
    <t>Apsaugos priemonės</t>
  </si>
  <si>
    <t>Maistas mokykloms</t>
  </si>
  <si>
    <t>Darbuotojų mokymas</t>
  </si>
  <si>
    <t>Specialistų mokymas</t>
  </si>
  <si>
    <t>Draudimas (transporto)</t>
  </si>
  <si>
    <t>II,IV</t>
  </si>
  <si>
    <t>Draudimas (civilinis)</t>
  </si>
  <si>
    <t>Priešgaisrinės paslaugos</t>
  </si>
  <si>
    <t>IT paslaugos</t>
  </si>
  <si>
    <t>Hidrauliniai bandymai</t>
  </si>
  <si>
    <t>Kuras</t>
  </si>
  <si>
    <t>140 l benzino, 6000 dyzelinio kuro</t>
  </si>
  <si>
    <t xml:space="preserve">I,II,III,IV
(pagal poreikį)
</t>
  </si>
  <si>
    <t>09100000-0</t>
  </si>
  <si>
    <t>pirkimas per CPO</t>
  </si>
  <si>
    <t>Kazlų Rūdos sporto centras</t>
  </si>
  <si>
    <t>pagal poreikį</t>
  </si>
  <si>
    <t>Taurės, medaliai, varžybų apdovanojimai</t>
  </si>
  <si>
    <t xml:space="preserve">Įvairi transporto įranga ir atsarginės dalys </t>
  </si>
  <si>
    <t>34900000-6</t>
  </si>
  <si>
    <t>Ūkinės prekės</t>
  </si>
  <si>
    <t>33700000-7</t>
  </si>
  <si>
    <t>Sporto prekės ir reikmenys</t>
  </si>
  <si>
    <t>37400000-2</t>
  </si>
  <si>
    <t>Valikliai ir valymo priemonės</t>
  </si>
  <si>
    <t>39800000-0</t>
  </si>
  <si>
    <t>Statybinės medžiagos ir panašūs gaminiai</t>
  </si>
  <si>
    <t>44100000-1</t>
  </si>
  <si>
    <t>Priežiūros ir remonto paslaugos</t>
  </si>
  <si>
    <t>50116000-1</t>
  </si>
  <si>
    <t>Telefono ryšio ir duomenų perdavimo paslaugos</t>
  </si>
  <si>
    <t>64210000-1</t>
  </si>
  <si>
    <t>Programinės įrangos programavimo ir konsultacinės paslaugos</t>
  </si>
  <si>
    <t>72200000-7</t>
  </si>
  <si>
    <t>vienkartinė paslauga</t>
  </si>
  <si>
    <t>Poilsio, kultūros ir sporto paslaugos</t>
  </si>
  <si>
    <t>92000000-1</t>
  </si>
  <si>
    <t>5 vnt (sporto centro autobusų, pastatų, virvių parko draudimai)</t>
  </si>
  <si>
    <t>Konsultavimo paslaugos</t>
  </si>
  <si>
    <t>79000000-4</t>
  </si>
  <si>
    <t>Pastatų nuomos ir pardavimo paslaugos</t>
  </si>
  <si>
    <t>70310000-7</t>
  </si>
  <si>
    <t>Vienkartinės medicininės medžiagos</t>
  </si>
  <si>
    <t xml:space="preserve">Medicinos reikmenys </t>
  </si>
  <si>
    <t xml:space="preserve">Odontologinės medžiagos ir priemonės </t>
  </si>
  <si>
    <t>Kanceliarinės prekės,biuro popierius</t>
  </si>
  <si>
    <t xml:space="preserve">Odontologiniai instrumentai  </t>
  </si>
  <si>
    <t>Erkinio encefalito vakcina</t>
  </si>
  <si>
    <t>Diagnostinės medžiagos</t>
  </si>
  <si>
    <t>Laboratoriniai reagentai</t>
  </si>
  <si>
    <t>Spiritas</t>
  </si>
  <si>
    <t>Medicinos paskirties apsauginės priemonės</t>
  </si>
  <si>
    <t>Santechninės prekės</t>
  </si>
  <si>
    <t>Akmens anglys</t>
  </si>
  <si>
    <t>Įstaigos blankai</t>
  </si>
  <si>
    <t>Medicininių atliekų šalinimo paslauga</t>
  </si>
  <si>
    <t>Automobilių , pastatų draudimo paslauga</t>
  </si>
  <si>
    <t>Techninio patikrinimo metrologinė patikra</t>
  </si>
  <si>
    <t>Informacinės technologinės konsultavimo paslaugos</t>
  </si>
  <si>
    <t>Laboratorinių tyrimų paslaugos</t>
  </si>
  <si>
    <t>33690000-3</t>
  </si>
  <si>
    <t>331410000-18424300-0</t>
  </si>
  <si>
    <t>33140000-3</t>
  </si>
  <si>
    <t>33141801-1</t>
  </si>
  <si>
    <t>30192000-1 30197630-1</t>
  </si>
  <si>
    <t>33130000-0</t>
  </si>
  <si>
    <t>33651600-4</t>
  </si>
  <si>
    <t>33741300-9</t>
  </si>
  <si>
    <t>18100000-0</t>
  </si>
  <si>
    <t>33696000-5</t>
  </si>
  <si>
    <t>85145000-7</t>
  </si>
  <si>
    <t>33600000-6</t>
  </si>
  <si>
    <t>44163000-0</t>
  </si>
  <si>
    <t>09111400-4</t>
  </si>
  <si>
    <t>22822000-8</t>
  </si>
  <si>
    <t>34913000-0</t>
  </si>
  <si>
    <t>09310000-5</t>
  </si>
  <si>
    <t>90524100-7</t>
  </si>
  <si>
    <t>80500000-9</t>
  </si>
  <si>
    <t>50400000-9</t>
  </si>
  <si>
    <t>10 fl.</t>
  </si>
  <si>
    <t>Spausdintuvų kasetės su papildymu</t>
  </si>
  <si>
    <t>Kitos paslaugos. Paslaugos (27)</t>
  </si>
  <si>
    <t>Ketvirtis: I Nuolatinis</t>
  </si>
  <si>
    <t>12 mėnesių</t>
  </si>
  <si>
    <t>Kazlų Rūdos "Saulės" mokykla</t>
  </si>
  <si>
    <t>Įvairūs sunkieji ir susiję reikmenys. Prekės</t>
  </si>
  <si>
    <t>44400000-4</t>
  </si>
  <si>
    <t> Elektros skirstymo ir reguliavimo aparatai. Prekės</t>
  </si>
  <si>
    <t>31200000-8</t>
  </si>
  <si>
    <t xml:space="preserve"> Kompiuterių ir panašios paslaugos. Paslaugos (7) </t>
  </si>
  <si>
    <t>Asmens higienos gaminiai. Prekės</t>
  </si>
  <si>
    <t> Dažai,lakai,mastika. Prekės</t>
  </si>
  <si>
    <t>44800000-8</t>
  </si>
  <si>
    <t>Pašto ženklai, segtuvai, Prekės</t>
  </si>
  <si>
    <t>22400000-4</t>
  </si>
  <si>
    <t> Valikliai ir poliravimo priemonės. Prekės</t>
  </si>
  <si>
    <t>Popieriniai ar kartoniniai žurnalai, spauzdinti raštinės reikmenys. Prekės</t>
  </si>
  <si>
    <t> Nuotiekų ir atliekų šalinimo paslaugos. Paslaugos (16)</t>
  </si>
  <si>
    <t>Naturalus vanduo. Prekės</t>
  </si>
  <si>
    <t>41100000-0</t>
  </si>
  <si>
    <t xml:space="preserve"> Įvairūs ir labai kokybiški chemijos produktai. Prekės </t>
  </si>
  <si>
    <t>24900000-3</t>
  </si>
  <si>
    <t>Priežiūros ir remonto paslaugos. Paslaugos (1)</t>
  </si>
  <si>
    <t> Švietimo ir profesinio mokymo paslaugos. Paslaugos (24)</t>
  </si>
  <si>
    <t>Statybinės medžiagos ir panašūs produktai. Prekės</t>
  </si>
  <si>
    <t> Įvairūs ne metalo mineraliniai produktai. Prekės</t>
  </si>
  <si>
    <t>14800000-9</t>
  </si>
  <si>
    <t> Gyvūninės kilmės produktai, mėsa ir mėsos gaminiai. Prekės</t>
  </si>
  <si>
    <t>Orientacinis 2000 kg.</t>
  </si>
  <si>
    <t>Ketvirtis: IVNuolatinis</t>
  </si>
  <si>
    <t>15100000-9</t>
  </si>
  <si>
    <t>Mažos vertės skelbiamas pirkimas</t>
  </si>
  <si>
    <t>Gyvulinis ir augalinis aliejus ir riebalai. Prekės</t>
  </si>
  <si>
    <t>Orientacinis 300 l.</t>
  </si>
  <si>
    <t>15400000-2</t>
  </si>
  <si>
    <t xml:space="preserve">Paruošta ir konservuota žuvis. Prekės </t>
  </si>
  <si>
    <t>Orientacinis 1000 kg.</t>
  </si>
  <si>
    <t>15200000-0</t>
  </si>
  <si>
    <t>Pieno produktai. Prekės</t>
  </si>
  <si>
    <t>Orientacinis 2100 kg.</t>
  </si>
  <si>
    <t>15500000-3</t>
  </si>
  <si>
    <t> Vaisiai, daržovės ir panašūs produktai. Prekės</t>
  </si>
  <si>
    <t>15300000-1</t>
  </si>
  <si>
    <t>Javai, bulvės, daržovės, vaisiai ir riešutai. Prekės</t>
  </si>
  <si>
    <t>Orientacinis 3000 kg.</t>
  </si>
  <si>
    <t>03200000-3</t>
  </si>
  <si>
    <t xml:space="preserve"> Grūdų malimo produktai, krakmolas ir krakmolo gaminiai. Prekės </t>
  </si>
  <si>
    <t>15600000-4</t>
  </si>
  <si>
    <t> Įvairūs maisto produktai. Prekės</t>
  </si>
  <si>
    <t>Duonos gaminiai, švieži kepiniai ir pyrago gaminiai.</t>
  </si>
  <si>
    <t>15810000-9</t>
  </si>
  <si>
    <t>Kiaušiniai</t>
  </si>
  <si>
    <t>Orientacinis 6000 vnt.</t>
  </si>
  <si>
    <t>03142500-3</t>
  </si>
  <si>
    <t>Raštinės reikmenys, popierius, segtuvai pieštukai ir kita.</t>
  </si>
  <si>
    <t>264 vnt.</t>
  </si>
  <si>
    <t>I-IV ketvirčiai</t>
  </si>
  <si>
    <t xml:space="preserve">30192700-8; 30197630-1;
30125110-5;
22800000-8;
</t>
  </si>
  <si>
    <t>Neskelbiama apklausa žodžiu</t>
  </si>
  <si>
    <t>Kazlų Rūdos pedagoginė psichologinė tarnyba</t>
  </si>
  <si>
    <t>Higienos reikmenys, plovikliai, cheminės valymo medžiagos ir kit. ūkio prekės</t>
  </si>
  <si>
    <t>I-IV Ketvirčiai</t>
  </si>
  <si>
    <t xml:space="preserve">4441000-8;
33711900-6;
33760000-5;
</t>
  </si>
  <si>
    <t>Pagalbinės mokymo priemonės,  metodinės</t>
  </si>
  <si>
    <t>74 vnt</t>
  </si>
  <si>
    <t>II-II ketvirčiai</t>
  </si>
  <si>
    <t xml:space="preserve">39162200-7 ; 22110000-4;
37524100-8;
</t>
  </si>
  <si>
    <t>I-V ketvirčiai</t>
  </si>
  <si>
    <t>09000000-3;</t>
  </si>
  <si>
    <t>Vaikų neurologo paslaugos</t>
  </si>
  <si>
    <t>I- IV ketvirčiai</t>
  </si>
  <si>
    <t>85121200-5</t>
  </si>
  <si>
    <t>Turto draudimo paslaugos</t>
  </si>
  <si>
    <t>IV ketvirtis</t>
  </si>
  <si>
    <t>66515200-5</t>
  </si>
  <si>
    <t>31625300-6</t>
  </si>
  <si>
    <t xml:space="preserve">Pagal poreikį </t>
  </si>
  <si>
    <t>Kazlų Rūdos Rimvydo Žigaičio menų mokykla</t>
  </si>
  <si>
    <t>30192700-8</t>
  </si>
  <si>
    <t>Dezinfekcijos priemonės</t>
  </si>
  <si>
    <t>24455000-8</t>
  </si>
  <si>
    <t xml:space="preserve">8 mėn. +2 k. 12 mėn. </t>
  </si>
  <si>
    <t>Tualetinis popierius, popieriniai rankšluoščiai, higienos reikmenys</t>
  </si>
  <si>
    <t>33760000-5 44411000-4</t>
  </si>
  <si>
    <t>12 mėn. +2k. 12 mėn.</t>
  </si>
  <si>
    <t>Spausdintos knygos, brošiūros</t>
  </si>
  <si>
    <t>22100000-1</t>
  </si>
  <si>
    <t>Gėlės</t>
  </si>
  <si>
    <t>03121200-7 03121100-6</t>
  </si>
  <si>
    <t>36 mėn.</t>
  </si>
  <si>
    <t>18530000-3 39298900-6</t>
  </si>
  <si>
    <t>Kietasis kuras (granulės) mokyklos šildymui</t>
  </si>
  <si>
    <t>09110000-3</t>
  </si>
  <si>
    <t xml:space="preserve">7 mėn. </t>
  </si>
  <si>
    <t>Muzikos instrumentai ir jų dalys</t>
  </si>
  <si>
    <t>37310000-4 37300000-1</t>
  </si>
  <si>
    <t>11 mėn.</t>
  </si>
  <si>
    <t>Maisto produktai</t>
  </si>
  <si>
    <t>5 mėn.</t>
  </si>
  <si>
    <t>Kostiumai (tautiniai)</t>
  </si>
  <si>
    <t>Planuojama įsigyti 10 komplektų</t>
  </si>
  <si>
    <t>18222100-2</t>
  </si>
  <si>
    <t xml:space="preserve">Rėmeliai </t>
  </si>
  <si>
    <t xml:space="preserve">Planuojama  įsigyti 47 vnt. </t>
  </si>
  <si>
    <t>39298200-9 39298100-8</t>
  </si>
  <si>
    <t>2 mėn.</t>
  </si>
  <si>
    <t>Mokymo paslaugos (kvalifikacijos kėlimas, seminarai)</t>
  </si>
  <si>
    <t>80590000-6</t>
  </si>
  <si>
    <t>Transporto paslaugos</t>
  </si>
  <si>
    <t>60100000-9</t>
  </si>
  <si>
    <t>Draudimo paslaugos (pastato draudimas)</t>
  </si>
  <si>
    <t>Valymo paslaugos (kilimėlių keitimas)</t>
  </si>
  <si>
    <t>Kultūrinių renginių organizavimo paslaugos</t>
  </si>
  <si>
    <t>79952100-3</t>
  </si>
  <si>
    <t xml:space="preserve">6 mėn. </t>
  </si>
  <si>
    <t>Ugnies gesintuvai (gesintuvų patikra)</t>
  </si>
  <si>
    <t>35111300-8</t>
  </si>
  <si>
    <t xml:space="preserve">8 mėn. +1 k. 12 mėn. </t>
  </si>
  <si>
    <t>Kelionių paslaugos</t>
  </si>
  <si>
    <t>63515000-2</t>
  </si>
  <si>
    <t>Įrenginių remontas ir priežiūra (granulinio katilo patikra)</t>
  </si>
  <si>
    <t>45259000-7</t>
  </si>
  <si>
    <t>Pastato apsaugos paslaugos</t>
  </si>
  <si>
    <t>Priešgaisrinė signalizacija</t>
  </si>
  <si>
    <t>12 mėn.+1k. 12 mėn.</t>
  </si>
  <si>
    <t>Buhalterinių programų aptarnavimo paslaugos</t>
  </si>
  <si>
    <t>72250000-2</t>
  </si>
  <si>
    <t>9 mėn. +1k. 12 mėn.</t>
  </si>
  <si>
    <t>Vaistai</t>
  </si>
  <si>
    <t>VšĮ Kazlų Rūdos PSPC</t>
  </si>
  <si>
    <t>Rankų dezinfekcinės priemonės</t>
  </si>
  <si>
    <t>Profesiniai drabužiai, spec. darbo drabužiai</t>
  </si>
  <si>
    <t>18 ltr.</t>
  </si>
  <si>
    <t>Labaratorinių tyrimų paslaugos</t>
  </si>
  <si>
    <t>skelbiama apklausa</t>
  </si>
  <si>
    <t>CVP IS</t>
  </si>
  <si>
    <t>44100000 33814000</t>
  </si>
  <si>
    <t>Vardinis vaistinis preparatas Tuberkulinas</t>
  </si>
  <si>
    <t>34140000-3 19640000-4</t>
  </si>
  <si>
    <t>30 m3</t>
  </si>
  <si>
    <t>6 tonos</t>
  </si>
  <si>
    <t>091110000-0</t>
  </si>
  <si>
    <t>Automobilių atsarginės dalys, priežiūra</t>
  </si>
  <si>
    <t>Apsaugos priežiūros  paslauga</t>
  </si>
  <si>
    <t xml:space="preserve">Specialistų mokymo paslaugos </t>
  </si>
  <si>
    <t>110000 kWh įvairių tarifų</t>
  </si>
  <si>
    <t>09310000</t>
  </si>
  <si>
    <t>Sut. 12 mėn.</t>
  </si>
  <si>
    <t>VšĮ Kazlų Rūdos ligoninė</t>
  </si>
  <si>
    <t>Farmacijos produktai (vaistai)</t>
  </si>
  <si>
    <t>40000 vnt. (flakonai, ampulės, tabletės)</t>
  </si>
  <si>
    <t>Medicinos reikmenys, priemonės, vienkartinės medžiagos</t>
  </si>
  <si>
    <t>Pagal poreikį (kg, vnt.)</t>
  </si>
  <si>
    <t xml:space="preserve">Sut. 12+12     mėn.       </t>
  </si>
  <si>
    <t xml:space="preserve">Dezinfekcinės medžiagos </t>
  </si>
  <si>
    <t>Pagal poreikį (kg, vnt, ltr, pakai.)</t>
  </si>
  <si>
    <t xml:space="preserve">Sut. 12+12+12     mėn.       </t>
  </si>
  <si>
    <t>Med. prietaisų tech. priežiūros ir remonto paslaugos</t>
  </si>
  <si>
    <t>41 vnt. med. prietaisų</t>
  </si>
  <si>
    <t>Med. prietaisų tech. būklės tikrinimo, metrologinės patikros, kokybės kontrolės ir remonto paslaugos</t>
  </si>
  <si>
    <t>30 vnt. med. prietaisų</t>
  </si>
  <si>
    <t xml:space="preserve"> Sut. 12 mėn.</t>
  </si>
  <si>
    <t>SPĮ informacinės sistemos priežiūros ir konsultavimo paslaugos</t>
  </si>
  <si>
    <t xml:space="preserve">Įstaigos inf. sistemos priežiūra ir konsult. pasl. </t>
  </si>
  <si>
    <t>72266000 72267000</t>
  </si>
  <si>
    <t xml:space="preserve">Žodžiu/raštu </t>
  </si>
  <si>
    <t>Laboratoriniai reagentai ir kt. med. priemonės</t>
  </si>
  <si>
    <t>33696500 33140000</t>
  </si>
  <si>
    <t xml:space="preserve">Raštu </t>
  </si>
  <si>
    <t>Greitosios pagalbos paslaugos</t>
  </si>
  <si>
    <t>I-IV ketv.       Sąsk. faktūra</t>
  </si>
  <si>
    <t>Teleradiologijos paslaugos (tyr. vertinimas ir aprašymas)</t>
  </si>
  <si>
    <t>Civilinės atsakomybės, turto draudimas</t>
  </si>
  <si>
    <t>1 poz. civil. atsakimybės 1 poz. turto draudimo</t>
  </si>
  <si>
    <t>66516000 66515200</t>
  </si>
  <si>
    <t>Patalpų priežiūros prekės (elektros įranga ir reikmenys)</t>
  </si>
  <si>
    <t>Patalpų priežiūros prekės (statybinės konstr. ir medžiagos, santechnika, tvirt. detalės, dažai)</t>
  </si>
  <si>
    <t>Biuro reikmenys ir kanc. prekės</t>
  </si>
  <si>
    <t>Automobilių priežiūra ir remontas</t>
  </si>
  <si>
    <t>Automobilių draudimas</t>
  </si>
  <si>
    <t>Kartą per metuose</t>
  </si>
  <si>
    <t xml:space="preserve">Sut. 12 mėn.       </t>
  </si>
  <si>
    <t>Liftų priežiūos ir testavimo paslaugos</t>
  </si>
  <si>
    <t>Kartą per ketvirtį priež. Kartą per metus testav.</t>
  </si>
  <si>
    <t>Sut.12+12+12     mėn.</t>
  </si>
  <si>
    <t>Pastatų techninės priežiūros paslaugos</t>
  </si>
  <si>
    <t>Du kartai metuose</t>
  </si>
  <si>
    <t>I,IV</t>
  </si>
  <si>
    <t>I,IV ketv.       Sąsk. faktūra</t>
  </si>
  <si>
    <t>Medicininės įrangos, prietaisų metrologinė patikra</t>
  </si>
  <si>
    <t>7 vnt. med. prietaisų.</t>
  </si>
  <si>
    <t>III ketv.       Sąsk. faktūra</t>
  </si>
  <si>
    <t>Medicininių keltuvų techninės būklės tikrinimo paslaugos</t>
  </si>
  <si>
    <t>2 vnt. med. prietaisų.</t>
  </si>
  <si>
    <t>I ketv.          Sąsk. faktūra</t>
  </si>
  <si>
    <t>ŠGP šalinimo paslaugos</t>
  </si>
  <si>
    <t>Kartą per mėnesį</t>
  </si>
  <si>
    <t>Alkotesterio patikra ir kalibravimas</t>
  </si>
  <si>
    <t>II,IV ketv.       Sąsk. faktūra</t>
  </si>
  <si>
    <t>Ugnies gesintuvų aptarnavimo paslaugos</t>
  </si>
  <si>
    <t>Kartą per metus            11 vnt.</t>
  </si>
  <si>
    <t>IV ketv.         Sąsk. faktūra</t>
  </si>
  <si>
    <t>Medicininis deguonis</t>
  </si>
  <si>
    <t>Pašto ženklai</t>
  </si>
  <si>
    <t>Gėlių kompozicijos ir puokštės</t>
  </si>
  <si>
    <t>03121210-0</t>
  </si>
  <si>
    <t>Apklausa žodžiu</t>
  </si>
  <si>
    <t>P. Dovydaičio pagrindinė mokykla</t>
  </si>
  <si>
    <t>Abrazyviniai produktai</t>
  </si>
  <si>
    <t>14810000-2</t>
  </si>
  <si>
    <t>Vejapjovės detalės</t>
  </si>
  <si>
    <t>16311100-9</t>
  </si>
  <si>
    <t>Spaudiniai ir susiję produktai</t>
  </si>
  <si>
    <t>Pirkimas is vieno tiekejo</t>
  </si>
  <si>
    <t>Reklaminiai lipdukai ir juostos</t>
  </si>
  <si>
    <t>22459100-3</t>
  </si>
  <si>
    <t>Chemijos produktai</t>
  </si>
  <si>
    <t>24951230-6</t>
  </si>
  <si>
    <t>Įvairi biuro įranga ir reikmenys</t>
  </si>
  <si>
    <t>30190000-7</t>
  </si>
  <si>
    <t>Garso aparatūra</t>
  </si>
  <si>
    <t>32342410-9</t>
  </si>
  <si>
    <t>Pagalbinės medicininės priemonės</t>
  </si>
  <si>
    <t>Baldai, buitiniai prietaisai</t>
  </si>
  <si>
    <t>39000000-2</t>
  </si>
  <si>
    <t>Ūkio prekės</t>
  </si>
  <si>
    <t>39700000-9</t>
  </si>
  <si>
    <t>Medžio apdirbimo įrenginiai</t>
  </si>
  <si>
    <t>43810000-4</t>
  </si>
  <si>
    <t>Statyb. konstrukcijos ir medž., pagalb. statybos gaminiai</t>
  </si>
  <si>
    <t>44000000-0</t>
  </si>
  <si>
    <t>Įrenginių remontas ir priežiūra</t>
  </si>
  <si>
    <t>Transporto priemonių remonto, priežiūros ir kt. paslaugos</t>
  </si>
  <si>
    <t>Biurų įrangos priežiūra ir remontas</t>
  </si>
  <si>
    <t>50310000-1</t>
  </si>
  <si>
    <t>Biurų apskaitos įrangos priežiūra ir remontas (Eksitonas)</t>
  </si>
  <si>
    <t>50311000-8</t>
  </si>
  <si>
    <t>Viešbučių paslaugos</t>
  </si>
  <si>
    <t>55100000-1</t>
  </si>
  <si>
    <t>Maisto gaminimo paslaugos</t>
  </si>
  <si>
    <t>55322000-3</t>
  </si>
  <si>
    <t>Apklausa raštu</t>
  </si>
  <si>
    <t>Valgyklų paslaugos</t>
  </si>
  <si>
    <t>Remonto ir priežiūros paslaugos</t>
  </si>
  <si>
    <t>Turizmo informacijos paslaugos</t>
  </si>
  <si>
    <t>63513000-8</t>
  </si>
  <si>
    <t>Telefoninio ryšio ir duomenų perdavimo paslaugos (Telia)</t>
  </si>
  <si>
    <t>Vietinio telefono ryšio paslaugos (Sav.administracija)</t>
  </si>
  <si>
    <t>64211100-9</t>
  </si>
  <si>
    <t>Motorinių transporto priemonių draudimo paslaugos</t>
  </si>
  <si>
    <t>66514110-0</t>
  </si>
  <si>
    <t>Program. įrangos palaikymo paslaugos (Mano dienynas)</t>
  </si>
  <si>
    <t>72261000-2</t>
  </si>
  <si>
    <t>Teisinės paslaugos</t>
  </si>
  <si>
    <t>79100000-5</t>
  </si>
  <si>
    <t>Apskaitos paslaugos (Registrų centras)</t>
  </si>
  <si>
    <t>79211000-6</t>
  </si>
  <si>
    <t>Signalizacijos sistemų stebėsenos paslaugos</t>
  </si>
  <si>
    <t>Fotografijos paslaugos</t>
  </si>
  <si>
    <t>79961000-8</t>
  </si>
  <si>
    <t>Asmeninio ugdymo paslaugos (edukacija)</t>
  </si>
  <si>
    <t>80570000-0</t>
  </si>
  <si>
    <t>Muziejų paslaugos</t>
  </si>
  <si>
    <t>92521000-9</t>
  </si>
  <si>
    <t>Sveikatingumo paslaugos</t>
  </si>
  <si>
    <t>98334000-3</t>
  </si>
  <si>
    <t>Šilumokaičio plovimo įrengimas</t>
  </si>
  <si>
    <t>Traktorius biokuro stumdymui</t>
  </si>
  <si>
    <t>Skysto kuro recirkuliacinis siurblys desmi GP</t>
  </si>
  <si>
    <t>Namo įvadinių skaitklių pirkimas</t>
  </si>
  <si>
    <t>Karšto vandens skaitiklių pirkimas</t>
  </si>
  <si>
    <t>Skaitiklių patikros ir remontas</t>
  </si>
  <si>
    <t>Labbis programos aptarnavimo paslaugos</t>
  </si>
  <si>
    <t>Dyzelgeneratoriaus aptarnavimas</t>
  </si>
  <si>
    <t>Kompresoriaus aptarnavimas</t>
  </si>
  <si>
    <t>Šilumos trąsų projektavimo darbai</t>
  </si>
  <si>
    <t>Plataus vartojimo prekių sutartis</t>
  </si>
  <si>
    <t>Traktoriaus nuoma kasimo darbams</t>
  </si>
  <si>
    <t>Darbuotojų mokymai (atestavimas)</t>
  </si>
  <si>
    <t>Bekanalių vamzdžių komplektai</t>
  </si>
  <si>
    <t>Cheminės medžiagos vandens ruošimui, kondensato pf palaikymui</t>
  </si>
  <si>
    <t>Cheminės medžiagos termofikacinio vandens tyrimams</t>
  </si>
  <si>
    <t>Automobilių remonto sutartis</t>
  </si>
  <si>
    <t>Įmonės reprezentacinės priemonės</t>
  </si>
  <si>
    <t>Kūrenamas kuras (dyzelinas)</t>
  </si>
  <si>
    <t>Termoporų pirkimas</t>
  </si>
  <si>
    <t>Automobilinių svarstyklių patikros sutartis</t>
  </si>
  <si>
    <t>Apraišų patikros sutartis</t>
  </si>
  <si>
    <t>Monometrų pirkimas</t>
  </si>
  <si>
    <t>Monometrų patikra</t>
  </si>
  <si>
    <t>Spec. rūbų pirkimas</t>
  </si>
  <si>
    <t>Dujų analizatoriaus patikros sutartis</t>
  </si>
  <si>
    <t>Atsarginės automatikos dalys</t>
  </si>
  <si>
    <t>Siurblių, ventiliatorių remonto sutartis</t>
  </si>
  <si>
    <t>Šilumos trasų avarijų likvidavimo darbai</t>
  </si>
  <si>
    <t>Elektros ūkio techninė priežiūra</t>
  </si>
  <si>
    <t>Darbų saugos sutaris</t>
  </si>
  <si>
    <t>Statinių techninė priežiūra</t>
  </si>
  <si>
    <t xml:space="preserve">Kanceliarinės prekės </t>
  </si>
  <si>
    <t>Smėlis ekonomaizeriui</t>
  </si>
  <si>
    <t>Pelenų išvežimas ir priėmimas į sąvartyną</t>
  </si>
  <si>
    <t>Operatyviniai žurnalai</t>
  </si>
  <si>
    <t>Planšetė</t>
  </si>
  <si>
    <t>Gesintuvai</t>
  </si>
  <si>
    <t>Pakuros ardelės</t>
  </si>
  <si>
    <t>Kuro kokybės nustatymas</t>
  </si>
  <si>
    <t>Hidro stotelių aptarnavimo sutartis</t>
  </si>
  <si>
    <t>DKE PH nustatymo elektrodų pirkimas</t>
  </si>
  <si>
    <t>Selenoidinių vožtuvų pirkimas</t>
  </si>
  <si>
    <t>LED lempos</t>
  </si>
  <si>
    <t>Dialektrinių priemonių patikra</t>
  </si>
  <si>
    <t xml:space="preserve">Akumuliatorinis prožektorius </t>
  </si>
  <si>
    <t>Biuro kėdės</t>
  </si>
  <si>
    <t>Mobili katilinė</t>
  </si>
  <si>
    <t>Stacionarių aplinkos oro taršos šaltinių išmetamų teršalų matavimų paslaugos</t>
  </si>
  <si>
    <t>Draudimas</t>
  </si>
  <si>
    <t>Atliekų tvarkymas</t>
  </si>
  <si>
    <t>Vandens vėsinimo - kaitinimo aparato nuoma</t>
  </si>
  <si>
    <t>Darbo įrankiai</t>
  </si>
  <si>
    <t>Gerbūvio atstatymo darbai, asfaltavimas</t>
  </si>
  <si>
    <t>Biokuras</t>
  </si>
  <si>
    <t>Auto. tech.  apžiūra</t>
  </si>
  <si>
    <t>Trasų keitimo darbai</t>
  </si>
  <si>
    <t>Grandinės</t>
  </si>
  <si>
    <t>Serverio nuoma</t>
  </si>
  <si>
    <t>Atsiskaitymų sistemos "Mokesta" funkcionalumo praplėtimas ir priežiūra</t>
  </si>
  <si>
    <t>Mobilus telefonas</t>
  </si>
  <si>
    <t>Antivirusinės licenzijos pratęsimas</t>
  </si>
  <si>
    <t>Lankstymo staklės</t>
  </si>
  <si>
    <t>Topo nuotraukos</t>
  </si>
  <si>
    <t>Potencialiai pavojingų įrengimų patikra</t>
  </si>
  <si>
    <t>Nuotolinio valdymo sistema</t>
  </si>
  <si>
    <t>Biokuro aikštelės įrengimas</t>
  </si>
  <si>
    <t>Katilinės gamybinių įrengimų priežiūros ir remonto paslaugos</t>
  </si>
  <si>
    <t>Saulės kolektorių įrengimas</t>
  </si>
  <si>
    <t>Siurblio minkšo paleidimo įrenginys</t>
  </si>
  <si>
    <t>Krovininis lengvasis automobilis</t>
  </si>
  <si>
    <t>Deguonies prietaisų nustatymo kolibravimas</t>
  </si>
  <si>
    <t>Dažnio keitikliai</t>
  </si>
  <si>
    <t>Kietasis nešiojamas diskas</t>
  </si>
  <si>
    <t>Akumuliatorinis grandininis pjūklas</t>
  </si>
  <si>
    <t>Ekonomaizerio purkštukai</t>
  </si>
  <si>
    <t>Kompresoriaus nusausinimo įrenginys</t>
  </si>
  <si>
    <t>Kondicionieriaus priežiūra</t>
  </si>
  <si>
    <t>Šilumos punktų įrengimo medžiagos</t>
  </si>
  <si>
    <t>Valymo paslaugos</t>
  </si>
  <si>
    <t>Techninių patalpų įrengimas</t>
  </si>
  <si>
    <t>UPSAI (akumuliatoriai)</t>
  </si>
  <si>
    <t>Katilinės valdymo programos priežiūra</t>
  </si>
  <si>
    <t>Prieiga prie registrų centro</t>
  </si>
  <si>
    <t xml:space="preserve">UAB "Kazlų Rūdos šilumos tinklai"     </t>
  </si>
  <si>
    <t>42997200-3</t>
  </si>
  <si>
    <t>16700000-2</t>
  </si>
  <si>
    <t>42122180-5</t>
  </si>
  <si>
    <t>38550000-5</t>
  </si>
  <si>
    <t>50411000-9</t>
  </si>
  <si>
    <t>50500000-0</t>
  </si>
  <si>
    <t>45112000-5</t>
  </si>
  <si>
    <t>44163121-4</t>
  </si>
  <si>
    <t>2431000-0</t>
  </si>
  <si>
    <t>24960000-1</t>
  </si>
  <si>
    <t>39294100-0</t>
  </si>
  <si>
    <t>38410000-2</t>
  </si>
  <si>
    <t>35121000-8</t>
  </si>
  <si>
    <t>38425100-1</t>
  </si>
  <si>
    <t>39254000-7</t>
  </si>
  <si>
    <t>44621221-4</t>
  </si>
  <si>
    <t>45232140-5</t>
  </si>
  <si>
    <t>71317200-5</t>
  </si>
  <si>
    <t>79110000-8</t>
  </si>
  <si>
    <t>71700000-5</t>
  </si>
  <si>
    <t>30192000-7</t>
  </si>
  <si>
    <t>14200000-3</t>
  </si>
  <si>
    <t>90513400-0</t>
  </si>
  <si>
    <t>30213200-7</t>
  </si>
  <si>
    <t>39722100-0</t>
  </si>
  <si>
    <t>7190000-7</t>
  </si>
  <si>
    <t>50000000-5</t>
  </si>
  <si>
    <t>42131290-5</t>
  </si>
  <si>
    <t>50300000-8</t>
  </si>
  <si>
    <t>31527000-6</t>
  </si>
  <si>
    <t>39111100-4</t>
  </si>
  <si>
    <t>42164000-6</t>
  </si>
  <si>
    <t>90731400-4</t>
  </si>
  <si>
    <t xml:space="preserve"> 90513100-7</t>
  </si>
  <si>
    <t>31141000-6</t>
  </si>
  <si>
    <t>45000000-0</t>
  </si>
  <si>
    <t>03400000-4</t>
  </si>
  <si>
    <t>45230000-8</t>
  </si>
  <si>
    <t>44540000-7</t>
  </si>
  <si>
    <t>48761000-0</t>
  </si>
  <si>
    <t xml:space="preserve">     42633000-2</t>
  </si>
  <si>
    <t>71351810-4</t>
  </si>
  <si>
    <t>42967100-3</t>
  </si>
  <si>
    <t xml:space="preserve">     45213200-5</t>
  </si>
  <si>
    <t>45259300-0</t>
  </si>
  <si>
    <t>09331100-9</t>
  </si>
  <si>
    <t>42124000-4</t>
  </si>
  <si>
    <t>34131000-4</t>
  </si>
  <si>
    <t>50433000-9</t>
  </si>
  <si>
    <t>32552420-7</t>
  </si>
  <si>
    <t>30237380-6</t>
  </si>
  <si>
    <t>43812000-8</t>
  </si>
  <si>
    <t>42996700-1</t>
  </si>
  <si>
    <t>50730000-1</t>
  </si>
  <si>
    <t>42512300-1</t>
  </si>
  <si>
    <t>45262700-8</t>
  </si>
  <si>
    <t>31400000-0</t>
  </si>
  <si>
    <t>50532000-3</t>
  </si>
  <si>
    <t>70100000-2</t>
  </si>
  <si>
    <t xml:space="preserve">   Neskelbiama                 apklausa</t>
  </si>
  <si>
    <t>Neskelbiama  apklausa</t>
  </si>
  <si>
    <t>I-III</t>
  </si>
  <si>
    <t>vienkartinis pirkimas</t>
  </si>
  <si>
    <t>Skaitytojų pažymėjimai (magnetinės kortelės)</t>
  </si>
  <si>
    <t>30160000-8</t>
  </si>
  <si>
    <t xml:space="preserve">Kazlų Rūdos Jurgio Dovydaičio viešoji biblioteka </t>
  </si>
  <si>
    <t>Bibliotekinė technika (dienoraščiai, kataloginės kortelės ir kt.)</t>
  </si>
  <si>
    <t>22820000-4</t>
  </si>
  <si>
    <t>9 mėn.</t>
  </si>
  <si>
    <t>Bibliotekos knygos</t>
  </si>
  <si>
    <t>I - IV</t>
  </si>
  <si>
    <t>22113000-5</t>
  </si>
  <si>
    <t>Neskelbiama apklausa (perkama iš leidėjo)</t>
  </si>
  <si>
    <t>Periodinių leidinių prenumerata</t>
  </si>
  <si>
    <t xml:space="preserve">Įvairūs maisto produktai </t>
  </si>
  <si>
    <t>Kietasis kuras (granulės)</t>
  </si>
  <si>
    <t xml:space="preserve">8 tonos </t>
  </si>
  <si>
    <t>Biuro baldai</t>
  </si>
  <si>
    <t>39130000-2</t>
  </si>
  <si>
    <t>III - IV</t>
  </si>
  <si>
    <t>Įvairios remonto ir priežiūros paslaugos (gesintuvų pildymas ir patikra)</t>
  </si>
  <si>
    <t>Švietimo ir profesinio lavinimo paslaugos</t>
  </si>
  <si>
    <t>Lietuvos integralios bibliotekų informacinės sistemos priežiūra</t>
  </si>
  <si>
    <t>50324100-3</t>
  </si>
  <si>
    <t>IT paslaugos (programos priežiūra)</t>
  </si>
  <si>
    <t>18143000-3</t>
  </si>
  <si>
    <t>Edukacinės priemonės (projektas
„Žaisdami kartu bendraujame“ IKEA)</t>
  </si>
  <si>
    <t>Lauko žaidimų aikštelė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</si>
</sst>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17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Calibri"/>
      <charset val="134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2"/>
      <color theme="1"/>
      <name val="Times New Roman"/>
      <family val="1"/>
      <charset val="186"/>
    </font>
    <font>
      <sz val="10"/>
      <color rgb="FF2E0927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363636"/>
      <name val="Times New Roman"/>
      <family val="1"/>
      <charset val="186"/>
    </font>
    <font>
      <sz val="12"/>
      <color rgb="FF484848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11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Protection="1">
      <protection locked="0"/>
    </xf>
    <xf numFmtId="0" fontId="0" fillId="0" borderId="3" xfId="0" applyFont="1" applyBorder="1" applyAlignment="1" applyProtection="1">
      <alignment vertical="top"/>
      <protection locked="0"/>
    </xf>
    <xf numFmtId="0" fontId="3" fillId="0" borderId="0" xfId="0" applyFont="1"/>
    <xf numFmtId="0" fontId="2" fillId="0" borderId="4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2" fontId="2" fillId="0" borderId="4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1" fillId="0" borderId="7" xfId="0" applyFont="1" applyBorder="1" applyAlignment="1" applyProtection="1">
      <alignment horizontal="center" vertical="top" wrapText="1"/>
      <protection locked="0"/>
    </xf>
    <xf numFmtId="0" fontId="1" fillId="0" borderId="8" xfId="0" applyFont="1" applyBorder="1" applyAlignment="1" applyProtection="1">
      <alignment horizontal="center" vertical="top" wrapText="1"/>
      <protection locked="0"/>
    </xf>
    <xf numFmtId="0" fontId="1" fillId="0" borderId="9" xfId="0" applyFont="1" applyBorder="1" applyAlignment="1" applyProtection="1">
      <alignment horizontal="center" vertical="top" wrapText="1"/>
      <protection locked="0"/>
    </xf>
    <xf numFmtId="0" fontId="2" fillId="0" borderId="5" xfId="0" applyFont="1" applyFill="1" applyBorder="1" applyAlignment="1">
      <alignment horizontal="right" vertical="top" wrapText="1"/>
    </xf>
    <xf numFmtId="165" fontId="2" fillId="0" borderId="5" xfId="1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right"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0" fillId="0" borderId="1" xfId="0" applyFont="1" applyBorder="1"/>
    <xf numFmtId="0" fontId="5" fillId="0" borderId="1" xfId="0" applyFont="1" applyBorder="1" applyAlignment="1"/>
    <xf numFmtId="0" fontId="5" fillId="0" borderId="1" xfId="0" applyFont="1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2" applyFont="1" applyFill="1" applyBorder="1" applyAlignment="1">
      <alignment vertical="top" wrapText="1"/>
    </xf>
    <xf numFmtId="0" fontId="2" fillId="0" borderId="4" xfId="2" applyFont="1" applyFill="1" applyBorder="1" applyAlignment="1">
      <alignment horizontal="center" vertical="top" wrapText="1"/>
    </xf>
    <xf numFmtId="0" fontId="2" fillId="0" borderId="5" xfId="2" applyFont="1" applyFill="1" applyBorder="1" applyAlignment="1">
      <alignment vertical="top" wrapText="1"/>
    </xf>
    <xf numFmtId="0" fontId="2" fillId="0" borderId="1" xfId="2" applyFont="1" applyFill="1" applyBorder="1" applyAlignment="1">
      <alignment vertical="top" wrapText="1"/>
    </xf>
    <xf numFmtId="0" fontId="2" fillId="0" borderId="1" xfId="2" applyFont="1" applyFill="1" applyBorder="1" applyAlignment="1">
      <alignment horizontal="center" vertical="top" wrapText="1"/>
    </xf>
    <xf numFmtId="0" fontId="2" fillId="0" borderId="2" xfId="2" applyFont="1" applyFill="1" applyBorder="1" applyAlignment="1">
      <alignment vertical="top" wrapText="1"/>
    </xf>
    <xf numFmtId="0" fontId="2" fillId="0" borderId="4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" fontId="2" fillId="0" borderId="4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center"/>
    </xf>
    <xf numFmtId="49" fontId="0" fillId="0" borderId="1" xfId="0" applyNumberFormat="1" applyBorder="1"/>
    <xf numFmtId="49" fontId="8" fillId="0" borderId="1" xfId="0" applyNumberFormat="1" applyFont="1" applyBorder="1"/>
    <xf numFmtId="0" fontId="9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5" fillId="0" borderId="1" xfId="0" applyFont="1" applyBorder="1"/>
    <xf numFmtId="0" fontId="11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5" fillId="0" borderId="0" xfId="0" applyFont="1"/>
    <xf numFmtId="0" fontId="12" fillId="0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ont="1" applyFill="1" applyBorder="1"/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0" fontId="15" fillId="0" borderId="4" xfId="3" applyFont="1" applyFill="1" applyBorder="1" applyAlignment="1">
      <alignment horizontal="left" vertical="top" wrapText="1"/>
    </xf>
    <xf numFmtId="0" fontId="15" fillId="0" borderId="4" xfId="3" applyFont="1" applyFill="1" applyBorder="1" applyAlignment="1">
      <alignment horizontal="center" vertical="top" wrapText="1"/>
    </xf>
    <xf numFmtId="49" fontId="15" fillId="0" borderId="5" xfId="3" applyNumberFormat="1" applyFont="1" applyFill="1" applyBorder="1" applyAlignment="1">
      <alignment horizontal="center" vertical="top" wrapText="1"/>
    </xf>
    <xf numFmtId="0" fontId="15" fillId="0" borderId="4" xfId="3" applyFont="1" applyBorder="1" applyAlignment="1">
      <alignment horizontal="center" vertical="top" wrapText="1"/>
    </xf>
    <xf numFmtId="0" fontId="15" fillId="0" borderId="1" xfId="3" applyFont="1" applyFill="1" applyBorder="1" applyAlignment="1">
      <alignment horizontal="left" vertical="top" wrapText="1"/>
    </xf>
    <xf numFmtId="0" fontId="15" fillId="0" borderId="1" xfId="3" applyFont="1" applyFill="1" applyBorder="1" applyAlignment="1">
      <alignment horizontal="center" vertical="top" wrapText="1"/>
    </xf>
    <xf numFmtId="0" fontId="15" fillId="0" borderId="2" xfId="3" applyFont="1" applyFill="1" applyBorder="1" applyAlignment="1">
      <alignment horizontal="center" vertical="top" wrapText="1"/>
    </xf>
    <xf numFmtId="0" fontId="15" fillId="0" borderId="1" xfId="3" applyFont="1" applyBorder="1" applyAlignment="1">
      <alignment horizontal="center" vertical="top" wrapText="1"/>
    </xf>
    <xf numFmtId="0" fontId="15" fillId="0" borderId="5" xfId="3" applyFont="1" applyFill="1" applyBorder="1" applyAlignment="1">
      <alignment horizontal="center" vertical="top" wrapText="1"/>
    </xf>
    <xf numFmtId="49" fontId="15" fillId="0" borderId="2" xfId="3" applyNumberFormat="1" applyFont="1" applyFill="1" applyBorder="1" applyAlignment="1">
      <alignment horizontal="center" vertical="top" wrapText="1"/>
    </xf>
    <xf numFmtId="0" fontId="15" fillId="0" borderId="1" xfId="3" applyFont="1" applyFill="1" applyBorder="1" applyAlignment="1">
      <alignment vertical="top" wrapText="1"/>
    </xf>
    <xf numFmtId="0" fontId="15" fillId="0" borderId="4" xfId="3" applyFont="1" applyFill="1" applyBorder="1" applyAlignment="1">
      <alignment vertical="top" wrapText="1"/>
    </xf>
    <xf numFmtId="49" fontId="15" fillId="0" borderId="1" xfId="3" applyNumberFormat="1" applyFont="1" applyFill="1" applyBorder="1" applyAlignment="1">
      <alignment horizontal="center" vertical="top" wrapText="1"/>
    </xf>
    <xf numFmtId="0" fontId="15" fillId="0" borderId="12" xfId="3" applyFont="1" applyFill="1" applyBorder="1" applyAlignment="1">
      <alignment horizontal="left" vertical="top" wrapText="1"/>
    </xf>
    <xf numFmtId="0" fontId="15" fillId="0" borderId="12" xfId="3" applyFont="1" applyFill="1" applyBorder="1" applyAlignment="1">
      <alignment horizontal="center" vertical="top" wrapText="1"/>
    </xf>
    <xf numFmtId="0" fontId="15" fillId="0" borderId="13" xfId="3" applyFont="1" applyFill="1" applyBorder="1" applyAlignment="1">
      <alignment horizontal="center" vertical="top" wrapText="1"/>
    </xf>
    <xf numFmtId="0" fontId="7" fillId="0" borderId="14" xfId="0" applyFont="1" applyBorder="1"/>
    <xf numFmtId="0" fontId="11" fillId="0" borderId="4" xfId="0" applyFont="1" applyFill="1" applyBorder="1" applyAlignment="1">
      <alignment vertical="top" wrapText="1"/>
    </xf>
    <xf numFmtId="0" fontId="11" fillId="0" borderId="5" xfId="0" applyFont="1" applyFill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6" fillId="0" borderId="4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Font="1" applyBorder="1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center"/>
      <protection locked="0"/>
    </xf>
  </cellXfs>
  <cellStyles count="4">
    <cellStyle name="Comma" xfId="1" builtinId="3"/>
    <cellStyle name="Įprastas 2" xfId="2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932" TargetMode="External"/><Relationship Id="rId13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773" TargetMode="External"/><Relationship Id="rId18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339" TargetMode="External"/><Relationship Id="rId3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632" TargetMode="External"/><Relationship Id="rId21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169" TargetMode="External"/><Relationship Id="rId7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170" TargetMode="External"/><Relationship Id="rId12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497" TargetMode="External"/><Relationship Id="rId17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569" TargetMode="External"/><Relationship Id="rId2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085" TargetMode="External"/><Relationship Id="rId16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298" TargetMode="External"/><Relationship Id="rId20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416" TargetMode="External"/><Relationship Id="rId1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303" TargetMode="External"/><Relationship Id="rId6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899" TargetMode="External"/><Relationship Id="rId11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977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378" TargetMode="External"/><Relationship Id="rId15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246" TargetMode="External"/><Relationship Id="rId23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736" TargetMode="External"/><Relationship Id="rId10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220" TargetMode="External"/><Relationship Id="rId19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626" TargetMode="External"/><Relationship Id="rId4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122" TargetMode="External"/><Relationship Id="rId9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701" TargetMode="External"/><Relationship Id="rId14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3265" TargetMode="External"/><Relationship Id="rId22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7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45"/>
  <sheetViews>
    <sheetView tabSelected="1" zoomScaleNormal="100" workbookViewId="0">
      <pane ySplit="4" topLeftCell="A82" activePane="bottomLeft" state="frozen"/>
      <selection pane="bottomLeft" activeCell="G88" sqref="G88"/>
    </sheetView>
  </sheetViews>
  <sheetFormatPr defaultRowHeight="409.6" customHeight="1"/>
  <cols>
    <col min="1" max="1" width="34" style="1" customWidth="1"/>
    <col min="2" max="2" width="29.5703125" style="1" customWidth="1"/>
    <col min="3" max="3" width="13" style="2" customWidth="1"/>
    <col min="4" max="4" width="14.7109375" style="1" customWidth="1"/>
    <col min="5" max="5" width="14.28515625" style="2" customWidth="1"/>
    <col min="6" max="6" width="10.7109375" style="2" customWidth="1"/>
    <col min="7" max="7" width="12.42578125" style="1" customWidth="1"/>
    <col min="8" max="8" width="11.28515625" style="1" customWidth="1"/>
    <col min="9" max="9" width="18.7109375" style="1" customWidth="1"/>
  </cols>
  <sheetData>
    <row r="1" spans="1:11" s="6" customFormat="1" ht="16.5" customHeight="1">
      <c r="A1" s="109"/>
      <c r="B1" s="109"/>
      <c r="C1" s="109"/>
      <c r="D1" s="109"/>
      <c r="E1" s="109"/>
      <c r="F1" s="109"/>
      <c r="G1" s="109"/>
      <c r="H1" s="109"/>
      <c r="I1" s="109"/>
    </row>
    <row r="2" spans="1:11" s="6" customFormat="1" ht="24.75" customHeight="1">
      <c r="A2" s="107" t="s">
        <v>34</v>
      </c>
      <c r="B2" s="108"/>
      <c r="C2" s="108"/>
      <c r="D2" s="108"/>
      <c r="E2" s="108"/>
      <c r="F2" s="108"/>
      <c r="G2" s="108"/>
      <c r="H2" s="108"/>
      <c r="I2" s="108"/>
    </row>
    <row r="3" spans="1:11" s="6" customFormat="1" ht="15.75" customHeight="1" thickBot="1">
      <c r="A3" s="7"/>
      <c r="B3" s="7"/>
      <c r="C3" s="7"/>
      <c r="D3" s="7"/>
      <c r="E3" s="7"/>
      <c r="F3" s="7"/>
      <c r="G3" s="7"/>
      <c r="H3" s="7"/>
      <c r="I3" s="7"/>
    </row>
    <row r="4" spans="1:11" ht="86.25" customHeight="1" thickBot="1">
      <c r="A4" s="13" t="s">
        <v>0</v>
      </c>
      <c r="B4" s="14" t="s">
        <v>1</v>
      </c>
      <c r="C4" s="14" t="s">
        <v>9</v>
      </c>
      <c r="D4" s="15" t="s">
        <v>6</v>
      </c>
      <c r="E4" s="14" t="s">
        <v>13</v>
      </c>
      <c r="F4" s="14" t="s">
        <v>2</v>
      </c>
      <c r="G4" s="14" t="s">
        <v>3</v>
      </c>
      <c r="H4" s="14" t="s">
        <v>4</v>
      </c>
      <c r="I4" s="16" t="s">
        <v>11</v>
      </c>
    </row>
    <row r="5" spans="1:11" ht="33" customHeight="1">
      <c r="A5" s="9" t="s">
        <v>15</v>
      </c>
      <c r="B5" s="9" t="s">
        <v>25</v>
      </c>
      <c r="C5" s="10" t="s">
        <v>27</v>
      </c>
      <c r="D5" s="17" t="s">
        <v>29</v>
      </c>
      <c r="E5" s="11" t="s">
        <v>33</v>
      </c>
      <c r="F5" s="12">
        <v>826.5</v>
      </c>
      <c r="G5" s="10"/>
      <c r="H5" s="9"/>
      <c r="I5" s="9" t="s">
        <v>36</v>
      </c>
      <c r="K5" s="8" t="s">
        <v>12</v>
      </c>
    </row>
    <row r="6" spans="1:11" ht="33" customHeight="1">
      <c r="A6" s="9" t="s">
        <v>16</v>
      </c>
      <c r="B6" s="9" t="s">
        <v>25</v>
      </c>
      <c r="C6" s="10" t="s">
        <v>27</v>
      </c>
      <c r="D6" s="17">
        <v>221.22200000000001</v>
      </c>
      <c r="E6" s="11" t="s">
        <v>33</v>
      </c>
      <c r="F6" s="12">
        <v>2975.4</v>
      </c>
      <c r="G6" s="10"/>
      <c r="H6" s="9"/>
      <c r="I6" s="9" t="s">
        <v>36</v>
      </c>
      <c r="K6" t="s">
        <v>14</v>
      </c>
    </row>
    <row r="7" spans="1:11" ht="33" customHeight="1">
      <c r="A7" s="9" t="s">
        <v>17</v>
      </c>
      <c r="B7" s="9" t="s">
        <v>25</v>
      </c>
      <c r="C7" s="10" t="s">
        <v>27</v>
      </c>
      <c r="D7" s="17">
        <v>224.22200000000001</v>
      </c>
      <c r="E7" s="11" t="s">
        <v>33</v>
      </c>
      <c r="F7" s="12">
        <v>165.3</v>
      </c>
      <c r="G7" s="10"/>
      <c r="H7" s="9"/>
      <c r="I7" s="9" t="s">
        <v>36</v>
      </c>
      <c r="K7" t="s">
        <v>5</v>
      </c>
    </row>
    <row r="8" spans="1:11" ht="50.25" customHeight="1">
      <c r="A8" s="9" t="s">
        <v>18</v>
      </c>
      <c r="B8" s="9" t="s">
        <v>25</v>
      </c>
      <c r="C8" s="10" t="s">
        <v>28</v>
      </c>
      <c r="D8" s="17">
        <v>249</v>
      </c>
      <c r="E8" s="11" t="s">
        <v>33</v>
      </c>
      <c r="F8" s="12">
        <v>115.71</v>
      </c>
      <c r="G8" s="10"/>
      <c r="H8" s="9"/>
      <c r="I8" s="9" t="s">
        <v>36</v>
      </c>
      <c r="K8" t="s">
        <v>7</v>
      </c>
    </row>
    <row r="9" spans="1:11" ht="33" customHeight="1">
      <c r="A9" s="9" t="s">
        <v>19</v>
      </c>
      <c r="B9" s="9" t="s">
        <v>25</v>
      </c>
      <c r="C9" s="10" t="s">
        <v>27</v>
      </c>
      <c r="D9" s="17" t="s">
        <v>30</v>
      </c>
      <c r="E9" s="11" t="s">
        <v>33</v>
      </c>
      <c r="F9" s="12">
        <v>6116.1</v>
      </c>
      <c r="G9" s="10"/>
      <c r="H9" s="9"/>
      <c r="I9" s="9" t="s">
        <v>36</v>
      </c>
      <c r="K9" t="s">
        <v>8</v>
      </c>
    </row>
    <row r="10" spans="1:11" ht="33" customHeight="1">
      <c r="A10" s="9" t="s">
        <v>20</v>
      </c>
      <c r="B10" s="9" t="s">
        <v>25</v>
      </c>
      <c r="C10" s="10" t="s">
        <v>27</v>
      </c>
      <c r="D10" s="17" t="s">
        <v>31</v>
      </c>
      <c r="E10" s="11" t="s">
        <v>33</v>
      </c>
      <c r="F10" s="12">
        <v>2562.15</v>
      </c>
      <c r="G10" s="10"/>
      <c r="H10" s="9"/>
      <c r="I10" s="9" t="s">
        <v>36</v>
      </c>
      <c r="K10" t="s">
        <v>10</v>
      </c>
    </row>
    <row r="11" spans="1:11" ht="33" customHeight="1">
      <c r="A11" s="9" t="s">
        <v>21</v>
      </c>
      <c r="B11" s="9" t="s">
        <v>25</v>
      </c>
      <c r="C11" s="10" t="s">
        <v>27</v>
      </c>
      <c r="D11" s="17">
        <v>392.39800000000002</v>
      </c>
      <c r="E11" s="11" t="s">
        <v>33</v>
      </c>
      <c r="F11" s="12">
        <v>2231.5500000000002</v>
      </c>
      <c r="G11" s="10"/>
      <c r="H11" s="9"/>
      <c r="I11" s="9" t="s">
        <v>36</v>
      </c>
    </row>
    <row r="12" spans="1:11" ht="33" customHeight="1">
      <c r="A12" s="9" t="s">
        <v>22</v>
      </c>
      <c r="B12" s="9" t="s">
        <v>26</v>
      </c>
      <c r="C12" s="10" t="s">
        <v>28</v>
      </c>
      <c r="D12" s="18">
        <v>91</v>
      </c>
      <c r="E12" s="11" t="s">
        <v>33</v>
      </c>
      <c r="F12" s="12">
        <v>2066.25</v>
      </c>
      <c r="G12" s="10" t="s">
        <v>35</v>
      </c>
      <c r="H12" s="9"/>
      <c r="I12" s="9" t="s">
        <v>36</v>
      </c>
    </row>
    <row r="13" spans="1:11" ht="39" customHeight="1">
      <c r="A13" s="9" t="s">
        <v>23</v>
      </c>
      <c r="B13" s="9" t="s">
        <v>25</v>
      </c>
      <c r="C13" s="10" t="s">
        <v>27</v>
      </c>
      <c r="D13" s="17">
        <v>635.80399999999997</v>
      </c>
      <c r="E13" s="11" t="s">
        <v>33</v>
      </c>
      <c r="F13" s="12">
        <v>1157.0999999999999</v>
      </c>
      <c r="G13" s="10"/>
      <c r="H13" s="9"/>
      <c r="I13" s="9" t="s">
        <v>36</v>
      </c>
    </row>
    <row r="14" spans="1:11" ht="30">
      <c r="A14" s="9" t="s">
        <v>24</v>
      </c>
      <c r="B14" s="3" t="s">
        <v>25</v>
      </c>
      <c r="C14" s="4" t="s">
        <v>27</v>
      </c>
      <c r="D14" s="19" t="s">
        <v>32</v>
      </c>
      <c r="E14" s="5" t="s">
        <v>33</v>
      </c>
      <c r="F14" s="12">
        <v>2562.15</v>
      </c>
      <c r="G14" s="4"/>
      <c r="H14" s="3"/>
      <c r="I14" s="9" t="s">
        <v>36</v>
      </c>
    </row>
    <row r="15" spans="1:11" ht="36" customHeight="1">
      <c r="A15" s="9" t="s">
        <v>37</v>
      </c>
      <c r="B15" s="9"/>
      <c r="C15" s="9" t="s">
        <v>38</v>
      </c>
      <c r="D15" s="20" t="s">
        <v>39</v>
      </c>
      <c r="E15" s="5" t="s">
        <v>5</v>
      </c>
      <c r="F15" s="12">
        <v>800</v>
      </c>
      <c r="G15" s="10" t="s">
        <v>40</v>
      </c>
      <c r="H15" s="10" t="s">
        <v>41</v>
      </c>
      <c r="I15" s="9" t="s">
        <v>42</v>
      </c>
    </row>
    <row r="16" spans="1:11" ht="34.5" customHeight="1">
      <c r="A16" s="9" t="s">
        <v>43</v>
      </c>
      <c r="B16" s="3"/>
      <c r="C16" s="3" t="s">
        <v>44</v>
      </c>
      <c r="D16" s="21" t="s">
        <v>45</v>
      </c>
      <c r="E16" s="5" t="s">
        <v>5</v>
      </c>
      <c r="F16" s="12">
        <v>1250</v>
      </c>
      <c r="G16" s="10" t="s">
        <v>46</v>
      </c>
      <c r="H16" s="10" t="s">
        <v>41</v>
      </c>
      <c r="I16" s="9" t="s">
        <v>42</v>
      </c>
    </row>
    <row r="17" spans="1:9" ht="30">
      <c r="A17" s="9" t="s">
        <v>47</v>
      </c>
      <c r="B17" s="22"/>
      <c r="C17" s="23" t="s">
        <v>48</v>
      </c>
      <c r="D17" s="22" t="s">
        <v>49</v>
      </c>
      <c r="E17" s="5" t="s">
        <v>5</v>
      </c>
      <c r="F17" s="12">
        <v>2000</v>
      </c>
      <c r="G17" s="10" t="s">
        <v>40</v>
      </c>
      <c r="H17" s="10" t="s">
        <v>41</v>
      </c>
      <c r="I17" s="9" t="s">
        <v>42</v>
      </c>
    </row>
    <row r="18" spans="1:9" ht="30">
      <c r="A18" s="9" t="s">
        <v>50</v>
      </c>
      <c r="B18" s="22"/>
      <c r="C18" s="23" t="s">
        <v>51</v>
      </c>
      <c r="D18" s="22" t="s">
        <v>52</v>
      </c>
      <c r="E18" s="5" t="s">
        <v>5</v>
      </c>
      <c r="F18" s="12">
        <v>5000</v>
      </c>
      <c r="G18" s="10" t="s">
        <v>40</v>
      </c>
      <c r="H18" s="10" t="s">
        <v>41</v>
      </c>
      <c r="I18" s="9" t="s">
        <v>42</v>
      </c>
    </row>
    <row r="19" spans="1:9" ht="30">
      <c r="A19" s="9" t="s">
        <v>53</v>
      </c>
      <c r="B19" s="22"/>
      <c r="C19" s="23" t="s">
        <v>54</v>
      </c>
      <c r="D19" s="22" t="s">
        <v>55</v>
      </c>
      <c r="E19" s="5" t="s">
        <v>7</v>
      </c>
      <c r="F19" s="12">
        <v>10000</v>
      </c>
      <c r="G19" s="10" t="s">
        <v>40</v>
      </c>
      <c r="H19" s="10" t="s">
        <v>56</v>
      </c>
      <c r="I19" s="9" t="s">
        <v>42</v>
      </c>
    </row>
    <row r="20" spans="1:9" ht="30">
      <c r="A20" s="9" t="s">
        <v>57</v>
      </c>
      <c r="B20" s="22"/>
      <c r="C20" s="24" t="s">
        <v>58</v>
      </c>
      <c r="D20" s="22" t="s">
        <v>59</v>
      </c>
      <c r="E20" s="5" t="s">
        <v>5</v>
      </c>
      <c r="F20" s="12">
        <v>200</v>
      </c>
      <c r="G20" s="10" t="s">
        <v>40</v>
      </c>
      <c r="H20" s="10" t="s">
        <v>41</v>
      </c>
      <c r="I20" s="9" t="s">
        <v>42</v>
      </c>
    </row>
    <row r="21" spans="1:9" ht="30">
      <c r="A21" s="9" t="s">
        <v>60</v>
      </c>
      <c r="B21" s="22"/>
      <c r="C21" s="24" t="s">
        <v>54</v>
      </c>
      <c r="D21" s="22" t="s">
        <v>61</v>
      </c>
      <c r="E21" s="5" t="s">
        <v>5</v>
      </c>
      <c r="F21" s="12">
        <v>1000</v>
      </c>
      <c r="G21" s="10" t="s">
        <v>40</v>
      </c>
      <c r="H21" s="10" t="s">
        <v>41</v>
      </c>
      <c r="I21" s="9" t="s">
        <v>42</v>
      </c>
    </row>
    <row r="22" spans="1:9" ht="30">
      <c r="A22" s="9" t="s">
        <v>62</v>
      </c>
      <c r="B22" s="22"/>
      <c r="C22" s="24" t="s">
        <v>63</v>
      </c>
      <c r="D22" s="22" t="s">
        <v>64</v>
      </c>
      <c r="E22" s="5" t="s">
        <v>5</v>
      </c>
      <c r="F22" s="12">
        <v>250</v>
      </c>
      <c r="G22" s="10" t="s">
        <v>40</v>
      </c>
      <c r="H22" s="10" t="s">
        <v>41</v>
      </c>
      <c r="I22" s="9" t="s">
        <v>42</v>
      </c>
    </row>
    <row r="23" spans="1:9" ht="36.75" customHeight="1">
      <c r="A23" s="9" t="s">
        <v>65</v>
      </c>
      <c r="B23" s="22"/>
      <c r="C23" s="24" t="s">
        <v>66</v>
      </c>
      <c r="D23" s="22" t="s">
        <v>67</v>
      </c>
      <c r="E23" s="5" t="s">
        <v>5</v>
      </c>
      <c r="F23" s="12">
        <v>400</v>
      </c>
      <c r="G23" s="10" t="s">
        <v>40</v>
      </c>
      <c r="H23" s="10" t="s">
        <v>41</v>
      </c>
      <c r="I23" s="9" t="s">
        <v>42</v>
      </c>
    </row>
    <row r="24" spans="1:9" ht="21.75" customHeight="1">
      <c r="A24" s="9" t="s">
        <v>68</v>
      </c>
      <c r="B24" s="22"/>
      <c r="C24" s="24" t="s">
        <v>69</v>
      </c>
      <c r="D24" s="22" t="s">
        <v>70</v>
      </c>
      <c r="E24" s="5" t="s">
        <v>5</v>
      </c>
      <c r="F24" s="12">
        <v>1000</v>
      </c>
      <c r="G24" s="10" t="s">
        <v>40</v>
      </c>
      <c r="H24" s="10" t="s">
        <v>41</v>
      </c>
      <c r="I24" s="9" t="s">
        <v>42</v>
      </c>
    </row>
    <row r="25" spans="1:9" ht="46.5" customHeight="1">
      <c r="A25" s="9" t="s">
        <v>71</v>
      </c>
      <c r="B25" s="22"/>
      <c r="C25" s="24" t="s">
        <v>44</v>
      </c>
      <c r="D25" s="22" t="s">
        <v>72</v>
      </c>
      <c r="E25" s="5" t="s">
        <v>5</v>
      </c>
      <c r="F25" s="12">
        <v>2000</v>
      </c>
      <c r="G25" s="10" t="s">
        <v>40</v>
      </c>
      <c r="H25" s="10" t="s">
        <v>41</v>
      </c>
      <c r="I25" s="9" t="s">
        <v>42</v>
      </c>
    </row>
    <row r="26" spans="1:9" ht="41.25" customHeight="1">
      <c r="A26" s="9" t="s">
        <v>73</v>
      </c>
      <c r="B26" s="22"/>
      <c r="C26" s="24" t="s">
        <v>44</v>
      </c>
      <c r="D26" s="22" t="s">
        <v>74</v>
      </c>
      <c r="E26" s="5" t="s">
        <v>7</v>
      </c>
      <c r="F26" s="12">
        <v>15000</v>
      </c>
      <c r="G26" s="10" t="s">
        <v>40</v>
      </c>
      <c r="H26" s="10" t="s">
        <v>56</v>
      </c>
      <c r="I26" s="9" t="s">
        <v>42</v>
      </c>
    </row>
    <row r="27" spans="1:9" ht="60.75" customHeight="1">
      <c r="A27" s="9" t="s">
        <v>75</v>
      </c>
      <c r="B27" s="22"/>
      <c r="C27" s="24" t="s">
        <v>54</v>
      </c>
      <c r="D27" s="22" t="s">
        <v>76</v>
      </c>
      <c r="E27" s="5" t="s">
        <v>5</v>
      </c>
      <c r="F27" s="12">
        <v>1200</v>
      </c>
      <c r="G27" s="10" t="s">
        <v>77</v>
      </c>
      <c r="H27" s="10" t="s">
        <v>41</v>
      </c>
      <c r="I27" s="9" t="s">
        <v>42</v>
      </c>
    </row>
    <row r="28" spans="1:9" ht="44.25" customHeight="1">
      <c r="A28" s="9" t="s">
        <v>78</v>
      </c>
      <c r="B28" s="22"/>
      <c r="C28" s="24" t="s">
        <v>79</v>
      </c>
      <c r="D28" s="22" t="s">
        <v>80</v>
      </c>
      <c r="E28" s="5" t="s">
        <v>5</v>
      </c>
      <c r="F28" s="12">
        <v>350</v>
      </c>
      <c r="G28" s="10" t="s">
        <v>77</v>
      </c>
      <c r="H28" s="10" t="s">
        <v>41</v>
      </c>
      <c r="I28" s="9" t="s">
        <v>42</v>
      </c>
    </row>
    <row r="29" spans="1:9" ht="35.25" customHeight="1">
      <c r="A29" s="9" t="s">
        <v>81</v>
      </c>
      <c r="B29" s="22"/>
      <c r="C29" s="24" t="s">
        <v>44</v>
      </c>
      <c r="D29" s="22" t="s">
        <v>82</v>
      </c>
      <c r="E29" s="5" t="s">
        <v>5</v>
      </c>
      <c r="F29" s="12">
        <v>100</v>
      </c>
      <c r="G29" s="10" t="s">
        <v>40</v>
      </c>
      <c r="H29" s="10" t="s">
        <v>41</v>
      </c>
      <c r="I29" s="9" t="s">
        <v>42</v>
      </c>
    </row>
    <row r="30" spans="1:9" ht="33.75" customHeight="1">
      <c r="A30" s="9" t="s">
        <v>83</v>
      </c>
      <c r="B30" s="22"/>
      <c r="C30" s="24" t="s">
        <v>54</v>
      </c>
      <c r="D30" s="22" t="s">
        <v>84</v>
      </c>
      <c r="E30" s="5" t="s">
        <v>5</v>
      </c>
      <c r="F30" s="12">
        <v>600</v>
      </c>
      <c r="G30" s="10" t="s">
        <v>40</v>
      </c>
      <c r="H30" s="10" t="s">
        <v>41</v>
      </c>
      <c r="I30" s="9" t="s">
        <v>42</v>
      </c>
    </row>
    <row r="31" spans="1:9" ht="33.75" customHeight="1">
      <c r="A31" s="9" t="s">
        <v>85</v>
      </c>
      <c r="B31" s="22"/>
      <c r="C31" s="24" t="s">
        <v>86</v>
      </c>
      <c r="D31" s="22" t="s">
        <v>87</v>
      </c>
      <c r="E31" s="5" t="s">
        <v>5</v>
      </c>
      <c r="F31" s="12">
        <v>150</v>
      </c>
      <c r="G31" s="10" t="s">
        <v>40</v>
      </c>
      <c r="H31" s="10" t="s">
        <v>41</v>
      </c>
      <c r="I31" s="9" t="s">
        <v>42</v>
      </c>
    </row>
    <row r="32" spans="1:9" ht="32.25" customHeight="1">
      <c r="A32" s="9" t="s">
        <v>88</v>
      </c>
      <c r="B32" s="22"/>
      <c r="C32" s="24" t="s">
        <v>54</v>
      </c>
      <c r="D32" s="22" t="s">
        <v>89</v>
      </c>
      <c r="E32" s="5" t="s">
        <v>5</v>
      </c>
      <c r="F32" s="12">
        <v>1600</v>
      </c>
      <c r="G32" s="10" t="s">
        <v>40</v>
      </c>
      <c r="H32" s="10" t="s">
        <v>41</v>
      </c>
      <c r="I32" s="9" t="s">
        <v>42</v>
      </c>
    </row>
    <row r="33" spans="1:9" ht="36.75" customHeight="1">
      <c r="A33" s="9" t="s">
        <v>90</v>
      </c>
      <c r="B33" s="22"/>
      <c r="C33" s="24" t="s">
        <v>54</v>
      </c>
      <c r="D33" s="22" t="s">
        <v>91</v>
      </c>
      <c r="E33" s="5" t="s">
        <v>5</v>
      </c>
      <c r="F33" s="12">
        <v>5000</v>
      </c>
      <c r="G33" s="10" t="s">
        <v>40</v>
      </c>
      <c r="H33" s="10" t="s">
        <v>41</v>
      </c>
      <c r="I33" s="9" t="s">
        <v>42</v>
      </c>
    </row>
    <row r="34" spans="1:9" ht="35.25" customHeight="1">
      <c r="A34" s="9" t="s">
        <v>92</v>
      </c>
      <c r="B34" s="22"/>
      <c r="C34" s="24" t="s">
        <v>63</v>
      </c>
      <c r="D34" s="22" t="s">
        <v>93</v>
      </c>
      <c r="E34" s="5" t="s">
        <v>5</v>
      </c>
      <c r="F34" s="12">
        <v>1500</v>
      </c>
      <c r="G34" s="10" t="s">
        <v>40</v>
      </c>
      <c r="H34" s="10" t="s">
        <v>41</v>
      </c>
      <c r="I34" s="9" t="s">
        <v>42</v>
      </c>
    </row>
    <row r="35" spans="1:9" ht="33.75" customHeight="1">
      <c r="A35" s="9" t="s">
        <v>94</v>
      </c>
      <c r="B35" s="22"/>
      <c r="C35" s="24" t="s">
        <v>44</v>
      </c>
      <c r="D35" s="22" t="s">
        <v>95</v>
      </c>
      <c r="E35" s="5" t="s">
        <v>5</v>
      </c>
      <c r="F35" s="12">
        <v>600</v>
      </c>
      <c r="G35" s="10" t="s">
        <v>40</v>
      </c>
      <c r="H35" s="10" t="s">
        <v>41</v>
      </c>
      <c r="I35" s="9" t="s">
        <v>42</v>
      </c>
    </row>
    <row r="36" spans="1:9" ht="48.75" customHeight="1">
      <c r="A36" s="9" t="s">
        <v>96</v>
      </c>
      <c r="B36" s="26" t="s">
        <v>97</v>
      </c>
      <c r="C36" s="25" t="s">
        <v>27</v>
      </c>
      <c r="D36" s="27" t="s">
        <v>98</v>
      </c>
      <c r="E36" s="28" t="s">
        <v>5</v>
      </c>
      <c r="F36" s="12">
        <v>1000</v>
      </c>
      <c r="G36" s="25" t="s">
        <v>77</v>
      </c>
      <c r="H36" s="25" t="s">
        <v>41</v>
      </c>
      <c r="I36" s="25" t="s">
        <v>99</v>
      </c>
    </row>
    <row r="37" spans="1:9" ht="60" customHeight="1">
      <c r="A37" s="9" t="s">
        <v>100</v>
      </c>
      <c r="B37" s="26" t="s">
        <v>101</v>
      </c>
      <c r="C37" s="25" t="s">
        <v>27</v>
      </c>
      <c r="D37" s="27" t="s">
        <v>102</v>
      </c>
      <c r="E37" s="28" t="s">
        <v>5</v>
      </c>
      <c r="F37" s="12">
        <v>600</v>
      </c>
      <c r="G37" s="25" t="s">
        <v>77</v>
      </c>
      <c r="H37" s="25" t="s">
        <v>41</v>
      </c>
      <c r="I37" s="25" t="s">
        <v>99</v>
      </c>
    </row>
    <row r="38" spans="1:9" ht="63.75" customHeight="1">
      <c r="A38" s="9" t="s">
        <v>103</v>
      </c>
      <c r="B38" s="26"/>
      <c r="C38" s="25" t="s">
        <v>27</v>
      </c>
      <c r="D38" s="27" t="s">
        <v>104</v>
      </c>
      <c r="E38" s="28" t="s">
        <v>5</v>
      </c>
      <c r="F38" s="12">
        <v>300</v>
      </c>
      <c r="G38" s="25" t="s">
        <v>105</v>
      </c>
      <c r="H38" s="25" t="s">
        <v>41</v>
      </c>
      <c r="I38" s="25" t="s">
        <v>99</v>
      </c>
    </row>
    <row r="39" spans="1:9" ht="62.25" customHeight="1">
      <c r="A39" s="9" t="s">
        <v>106</v>
      </c>
      <c r="B39" s="26" t="s">
        <v>107</v>
      </c>
      <c r="C39" s="25" t="s">
        <v>108</v>
      </c>
      <c r="D39" s="27" t="s">
        <v>109</v>
      </c>
      <c r="E39" s="28" t="s">
        <v>5</v>
      </c>
      <c r="F39" s="12">
        <v>500</v>
      </c>
      <c r="G39" s="25" t="s">
        <v>110</v>
      </c>
      <c r="H39" s="25" t="s">
        <v>41</v>
      </c>
      <c r="I39" s="25" t="s">
        <v>99</v>
      </c>
    </row>
    <row r="40" spans="1:9" ht="48.75" customHeight="1">
      <c r="A40" s="9" t="s">
        <v>111</v>
      </c>
      <c r="B40" s="26"/>
      <c r="C40" s="25" t="s">
        <v>108</v>
      </c>
      <c r="D40" s="27" t="s">
        <v>112</v>
      </c>
      <c r="E40" s="28" t="s">
        <v>5</v>
      </c>
      <c r="F40" s="12">
        <v>100</v>
      </c>
      <c r="G40" s="25" t="s">
        <v>77</v>
      </c>
      <c r="H40" s="25" t="s">
        <v>41</v>
      </c>
      <c r="I40" s="25" t="s">
        <v>99</v>
      </c>
    </row>
    <row r="41" spans="1:9" ht="45" customHeight="1">
      <c r="A41" s="9" t="s">
        <v>113</v>
      </c>
      <c r="B41" s="26"/>
      <c r="C41" s="25" t="s">
        <v>114</v>
      </c>
      <c r="D41" s="27" t="s">
        <v>115</v>
      </c>
      <c r="E41" s="28" t="s">
        <v>5</v>
      </c>
      <c r="F41" s="12">
        <v>150</v>
      </c>
      <c r="G41" s="25" t="s">
        <v>77</v>
      </c>
      <c r="H41" s="25" t="s">
        <v>41</v>
      </c>
      <c r="I41" s="25" t="s">
        <v>99</v>
      </c>
    </row>
    <row r="42" spans="1:9" ht="48.75" customHeight="1">
      <c r="A42" s="9" t="s">
        <v>116</v>
      </c>
      <c r="B42" s="26"/>
      <c r="C42" s="25" t="s">
        <v>117</v>
      </c>
      <c r="D42" s="27" t="s">
        <v>118</v>
      </c>
      <c r="E42" s="28" t="s">
        <v>5</v>
      </c>
      <c r="F42" s="12">
        <v>150</v>
      </c>
      <c r="G42" s="25" t="s">
        <v>77</v>
      </c>
      <c r="H42" s="25" t="s">
        <v>41</v>
      </c>
      <c r="I42" s="25" t="s">
        <v>99</v>
      </c>
    </row>
    <row r="43" spans="1:9" ht="48" customHeight="1">
      <c r="A43" s="9" t="s">
        <v>119</v>
      </c>
      <c r="B43" s="26" t="s">
        <v>120</v>
      </c>
      <c r="C43" s="25" t="s">
        <v>114</v>
      </c>
      <c r="D43" s="27" t="s">
        <v>121</v>
      </c>
      <c r="E43" s="28" t="s">
        <v>5</v>
      </c>
      <c r="F43" s="12">
        <v>2000</v>
      </c>
      <c r="G43" s="25" t="s">
        <v>122</v>
      </c>
      <c r="H43" s="25" t="s">
        <v>41</v>
      </c>
      <c r="I43" s="25" t="s">
        <v>99</v>
      </c>
    </row>
    <row r="44" spans="1:9" ht="49.5" customHeight="1">
      <c r="A44" s="9" t="s">
        <v>123</v>
      </c>
      <c r="B44" s="26"/>
      <c r="C44" s="25" t="s">
        <v>114</v>
      </c>
      <c r="D44" s="27" t="s">
        <v>124</v>
      </c>
      <c r="E44" s="28" t="s">
        <v>5</v>
      </c>
      <c r="F44" s="12">
        <v>100</v>
      </c>
      <c r="G44" s="25" t="s">
        <v>125</v>
      </c>
      <c r="H44" s="25" t="s">
        <v>41</v>
      </c>
      <c r="I44" s="25" t="s">
        <v>99</v>
      </c>
    </row>
    <row r="45" spans="1:9" ht="46.5" customHeight="1">
      <c r="A45" s="9" t="s">
        <v>126</v>
      </c>
      <c r="B45" s="26" t="s">
        <v>127</v>
      </c>
      <c r="C45" s="25" t="s">
        <v>114</v>
      </c>
      <c r="D45" s="27" t="s">
        <v>128</v>
      </c>
      <c r="E45" s="28" t="s">
        <v>5</v>
      </c>
      <c r="F45" s="12">
        <v>200</v>
      </c>
      <c r="G45" s="25" t="s">
        <v>77</v>
      </c>
      <c r="H45" s="25" t="s">
        <v>41</v>
      </c>
      <c r="I45" s="25" t="s">
        <v>99</v>
      </c>
    </row>
    <row r="46" spans="1:9" ht="53.25" customHeight="1">
      <c r="A46" s="9" t="s">
        <v>129</v>
      </c>
      <c r="B46" s="26" t="s">
        <v>130</v>
      </c>
      <c r="C46" s="25" t="s">
        <v>114</v>
      </c>
      <c r="D46" s="27" t="s">
        <v>131</v>
      </c>
      <c r="E46" s="28" t="s">
        <v>5</v>
      </c>
      <c r="F46" s="12">
        <v>300</v>
      </c>
      <c r="G46" s="25" t="s">
        <v>77</v>
      </c>
      <c r="H46" s="25" t="s">
        <v>41</v>
      </c>
      <c r="I46" s="25" t="s">
        <v>99</v>
      </c>
    </row>
    <row r="47" spans="1:9" ht="36" customHeight="1">
      <c r="A47" s="9" t="s">
        <v>132</v>
      </c>
      <c r="B47" s="35">
        <v>1</v>
      </c>
      <c r="C47" s="30" t="s">
        <v>133</v>
      </c>
      <c r="D47" s="31" t="s">
        <v>76</v>
      </c>
      <c r="E47" s="28" t="s">
        <v>5</v>
      </c>
      <c r="F47" s="12">
        <v>400</v>
      </c>
      <c r="G47" s="25" t="s">
        <v>77</v>
      </c>
      <c r="H47" s="29" t="s">
        <v>41</v>
      </c>
      <c r="I47" s="29" t="s">
        <v>134</v>
      </c>
    </row>
    <row r="48" spans="1:9" ht="36" customHeight="1">
      <c r="A48" s="9" t="s">
        <v>135</v>
      </c>
      <c r="B48" s="36">
        <v>1</v>
      </c>
      <c r="C48" s="33" t="s">
        <v>133</v>
      </c>
      <c r="D48" s="34" t="s">
        <v>136</v>
      </c>
      <c r="E48" s="28" t="s">
        <v>5</v>
      </c>
      <c r="F48" s="12">
        <v>800</v>
      </c>
      <c r="G48" s="25" t="s">
        <v>77</v>
      </c>
      <c r="H48" s="29" t="s">
        <v>41</v>
      </c>
      <c r="I48" s="29" t="s">
        <v>134</v>
      </c>
    </row>
    <row r="49" spans="1:9" ht="36" customHeight="1">
      <c r="A49" s="9" t="s">
        <v>123</v>
      </c>
      <c r="B49" s="32"/>
      <c r="C49" s="33" t="s">
        <v>133</v>
      </c>
      <c r="D49" s="34" t="s">
        <v>124</v>
      </c>
      <c r="E49" s="28" t="s">
        <v>5</v>
      </c>
      <c r="F49" s="12">
        <v>800</v>
      </c>
      <c r="G49" s="25" t="s">
        <v>77</v>
      </c>
      <c r="H49" s="29" t="s">
        <v>41</v>
      </c>
      <c r="I49" s="29" t="s">
        <v>134</v>
      </c>
    </row>
    <row r="50" spans="1:9" ht="36" customHeight="1">
      <c r="A50" s="9" t="s">
        <v>137</v>
      </c>
      <c r="B50" s="32"/>
      <c r="C50" s="33" t="s">
        <v>138</v>
      </c>
      <c r="D50" s="34" t="s">
        <v>139</v>
      </c>
      <c r="E50" s="28" t="s">
        <v>5</v>
      </c>
      <c r="F50" s="12">
        <v>2000</v>
      </c>
      <c r="G50" s="33" t="s">
        <v>105</v>
      </c>
      <c r="H50" s="29" t="s">
        <v>41</v>
      </c>
      <c r="I50" s="29" t="s">
        <v>134</v>
      </c>
    </row>
    <row r="51" spans="1:9" ht="36" customHeight="1">
      <c r="A51" s="9" t="s">
        <v>140</v>
      </c>
      <c r="B51" s="32"/>
      <c r="C51" s="33" t="s">
        <v>133</v>
      </c>
      <c r="D51" s="34" t="s">
        <v>139</v>
      </c>
      <c r="E51" s="28" t="s">
        <v>5</v>
      </c>
      <c r="F51" s="12">
        <v>2500</v>
      </c>
      <c r="G51" s="25" t="s">
        <v>77</v>
      </c>
      <c r="H51" s="29" t="s">
        <v>41</v>
      </c>
      <c r="I51" s="29" t="s">
        <v>134</v>
      </c>
    </row>
    <row r="52" spans="1:9" ht="36" customHeight="1">
      <c r="A52" s="9" t="s">
        <v>141</v>
      </c>
      <c r="B52" s="37"/>
      <c r="C52" s="38" t="s">
        <v>142</v>
      </c>
      <c r="D52" s="39" t="s">
        <v>143</v>
      </c>
      <c r="E52" s="28" t="s">
        <v>5</v>
      </c>
      <c r="F52" s="12">
        <v>600</v>
      </c>
      <c r="G52" s="38" t="s">
        <v>144</v>
      </c>
      <c r="H52" s="38" t="s">
        <v>145</v>
      </c>
      <c r="I52" s="29" t="s">
        <v>212</v>
      </c>
    </row>
    <row r="53" spans="1:9" ht="36" customHeight="1">
      <c r="A53" s="9" t="s">
        <v>140</v>
      </c>
      <c r="B53" s="37"/>
      <c r="C53" s="38" t="s">
        <v>142</v>
      </c>
      <c r="D53" s="39">
        <v>39162100</v>
      </c>
      <c r="E53" s="28" t="s">
        <v>5</v>
      </c>
      <c r="F53" s="12">
        <v>1000</v>
      </c>
      <c r="G53" s="38" t="s">
        <v>144</v>
      </c>
      <c r="H53" s="38" t="s">
        <v>145</v>
      </c>
      <c r="I53" s="29" t="s">
        <v>212</v>
      </c>
    </row>
    <row r="54" spans="1:9" ht="36" customHeight="1">
      <c r="A54" s="9" t="s">
        <v>146</v>
      </c>
      <c r="B54" s="37"/>
      <c r="C54" s="38" t="s">
        <v>147</v>
      </c>
      <c r="D54" s="39" t="s">
        <v>148</v>
      </c>
      <c r="E54" s="28" t="s">
        <v>5</v>
      </c>
      <c r="F54" s="12">
        <v>200</v>
      </c>
      <c r="G54" s="38" t="s">
        <v>144</v>
      </c>
      <c r="H54" s="38" t="s">
        <v>145</v>
      </c>
      <c r="I54" s="29" t="s">
        <v>212</v>
      </c>
    </row>
    <row r="55" spans="1:9" ht="36" customHeight="1">
      <c r="A55" s="9" t="s">
        <v>149</v>
      </c>
      <c r="B55" s="37"/>
      <c r="C55" s="38" t="s">
        <v>147</v>
      </c>
      <c r="D55" s="39" t="s">
        <v>148</v>
      </c>
      <c r="E55" s="28" t="s">
        <v>5</v>
      </c>
      <c r="F55" s="12">
        <v>600</v>
      </c>
      <c r="G55" s="38" t="s">
        <v>144</v>
      </c>
      <c r="H55" s="38" t="s">
        <v>145</v>
      </c>
      <c r="I55" s="29" t="s">
        <v>212</v>
      </c>
    </row>
    <row r="56" spans="1:9" ht="36" customHeight="1">
      <c r="A56" s="9" t="s">
        <v>150</v>
      </c>
      <c r="B56" s="37"/>
      <c r="C56" s="38" t="s">
        <v>142</v>
      </c>
      <c r="D56" s="39">
        <v>9830000</v>
      </c>
      <c r="E56" s="28" t="s">
        <v>5</v>
      </c>
      <c r="F56" s="12">
        <v>300</v>
      </c>
      <c r="G56" s="38" t="s">
        <v>144</v>
      </c>
      <c r="H56" s="38" t="s">
        <v>145</v>
      </c>
      <c r="I56" s="29" t="s">
        <v>212</v>
      </c>
    </row>
    <row r="57" spans="1:9" ht="36" customHeight="1">
      <c r="A57" s="9" t="s">
        <v>151</v>
      </c>
      <c r="B57" s="38" t="s">
        <v>152</v>
      </c>
      <c r="C57" s="38" t="s">
        <v>153</v>
      </c>
      <c r="D57" s="39" t="s">
        <v>154</v>
      </c>
      <c r="E57" s="28" t="s">
        <v>5</v>
      </c>
      <c r="F57" s="12">
        <v>4120</v>
      </c>
      <c r="G57" s="38" t="s">
        <v>144</v>
      </c>
      <c r="H57" s="38" t="s">
        <v>145</v>
      </c>
      <c r="I57" s="29" t="s">
        <v>212</v>
      </c>
    </row>
    <row r="58" spans="1:9" ht="36" customHeight="1">
      <c r="A58" s="9" t="s">
        <v>155</v>
      </c>
      <c r="B58" s="38" t="s">
        <v>156</v>
      </c>
      <c r="C58" s="38" t="s">
        <v>147</v>
      </c>
      <c r="D58" s="39" t="s">
        <v>157</v>
      </c>
      <c r="E58" s="28" t="s">
        <v>5</v>
      </c>
      <c r="F58" s="12">
        <v>1500</v>
      </c>
      <c r="G58" s="38" t="s">
        <v>144</v>
      </c>
      <c r="H58" s="38" t="s">
        <v>145</v>
      </c>
      <c r="I58" s="29" t="s">
        <v>212</v>
      </c>
    </row>
    <row r="59" spans="1:9" ht="36" customHeight="1">
      <c r="A59" s="9" t="s">
        <v>158</v>
      </c>
      <c r="B59" s="37"/>
      <c r="C59" s="38" t="s">
        <v>147</v>
      </c>
      <c r="D59" s="39" t="s">
        <v>159</v>
      </c>
      <c r="E59" s="28" t="s">
        <v>5</v>
      </c>
      <c r="F59" s="12">
        <v>900</v>
      </c>
      <c r="G59" s="38" t="s">
        <v>144</v>
      </c>
      <c r="H59" s="38" t="s">
        <v>145</v>
      </c>
      <c r="I59" s="29" t="s">
        <v>212</v>
      </c>
    </row>
    <row r="60" spans="1:9" ht="36" customHeight="1">
      <c r="A60" s="9" t="s">
        <v>160</v>
      </c>
      <c r="B60" s="38" t="s">
        <v>161</v>
      </c>
      <c r="C60" s="38" t="s">
        <v>147</v>
      </c>
      <c r="D60" s="39" t="s">
        <v>162</v>
      </c>
      <c r="E60" s="28" t="s">
        <v>5</v>
      </c>
      <c r="F60" s="12">
        <v>200</v>
      </c>
      <c r="G60" s="38" t="s">
        <v>144</v>
      </c>
      <c r="H60" s="38" t="s">
        <v>145</v>
      </c>
      <c r="I60" s="29" t="s">
        <v>212</v>
      </c>
    </row>
    <row r="61" spans="1:9" ht="36" customHeight="1">
      <c r="A61" s="9" t="s">
        <v>163</v>
      </c>
      <c r="B61" s="37"/>
      <c r="C61" s="38" t="s">
        <v>147</v>
      </c>
      <c r="D61" s="39" t="s">
        <v>164</v>
      </c>
      <c r="E61" s="28" t="s">
        <v>5</v>
      </c>
      <c r="F61" s="12">
        <v>220</v>
      </c>
      <c r="G61" s="38" t="s">
        <v>144</v>
      </c>
      <c r="H61" s="38" t="s">
        <v>145</v>
      </c>
      <c r="I61" s="29" t="s">
        <v>212</v>
      </c>
    </row>
    <row r="62" spans="1:9" ht="36" customHeight="1">
      <c r="A62" s="9" t="s">
        <v>165</v>
      </c>
      <c r="B62" s="37"/>
      <c r="C62" s="38" t="s">
        <v>28</v>
      </c>
      <c r="D62" s="39" t="s">
        <v>166</v>
      </c>
      <c r="E62" s="28" t="s">
        <v>5</v>
      </c>
      <c r="F62" s="12">
        <v>250</v>
      </c>
      <c r="G62" s="38" t="s">
        <v>144</v>
      </c>
      <c r="H62" s="38" t="s">
        <v>145</v>
      </c>
      <c r="I62" s="29" t="s">
        <v>212</v>
      </c>
    </row>
    <row r="63" spans="1:9" ht="36" customHeight="1">
      <c r="A63" s="9" t="s">
        <v>167</v>
      </c>
      <c r="B63" s="37"/>
      <c r="C63" s="38" t="s">
        <v>147</v>
      </c>
      <c r="D63" s="39" t="s">
        <v>168</v>
      </c>
      <c r="E63" s="28" t="s">
        <v>5</v>
      </c>
      <c r="F63" s="12">
        <v>832</v>
      </c>
      <c r="G63" s="38" t="s">
        <v>144</v>
      </c>
      <c r="H63" s="38" t="s">
        <v>145</v>
      </c>
      <c r="I63" s="29" t="s">
        <v>212</v>
      </c>
    </row>
    <row r="64" spans="1:9" ht="36" customHeight="1">
      <c r="A64" s="9" t="s">
        <v>169</v>
      </c>
      <c r="B64" s="37"/>
      <c r="C64" s="38" t="s">
        <v>147</v>
      </c>
      <c r="D64" s="39" t="s">
        <v>170</v>
      </c>
      <c r="E64" s="28" t="s">
        <v>5</v>
      </c>
      <c r="F64" s="12">
        <v>1200</v>
      </c>
      <c r="G64" s="38" t="s">
        <v>144</v>
      </c>
      <c r="H64" s="38" t="s">
        <v>145</v>
      </c>
      <c r="I64" s="29" t="s">
        <v>212</v>
      </c>
    </row>
    <row r="65" spans="1:9" ht="36" customHeight="1">
      <c r="A65" s="9" t="s">
        <v>171</v>
      </c>
      <c r="B65" s="37"/>
      <c r="C65" s="38" t="s">
        <v>147</v>
      </c>
      <c r="D65" s="39" t="s">
        <v>172</v>
      </c>
      <c r="E65" s="28" t="s">
        <v>5</v>
      </c>
      <c r="F65" s="12">
        <v>4700</v>
      </c>
      <c r="G65" s="38" t="s">
        <v>144</v>
      </c>
      <c r="H65" s="38" t="s">
        <v>145</v>
      </c>
      <c r="I65" s="29" t="s">
        <v>212</v>
      </c>
    </row>
    <row r="66" spans="1:9" ht="36" customHeight="1">
      <c r="A66" s="9" t="s">
        <v>173</v>
      </c>
      <c r="B66" s="37"/>
      <c r="C66" s="38" t="s">
        <v>147</v>
      </c>
      <c r="D66" s="39" t="s">
        <v>174</v>
      </c>
      <c r="E66" s="28" t="s">
        <v>5</v>
      </c>
      <c r="F66" s="12">
        <v>2000</v>
      </c>
      <c r="G66" s="38" t="s">
        <v>144</v>
      </c>
      <c r="H66" s="38" t="s">
        <v>145</v>
      </c>
      <c r="I66" s="29" t="s">
        <v>212</v>
      </c>
    </row>
    <row r="67" spans="1:9" ht="36" customHeight="1">
      <c r="A67" s="9" t="s">
        <v>175</v>
      </c>
      <c r="B67" s="38" t="s">
        <v>176</v>
      </c>
      <c r="C67" s="38" t="s">
        <v>177</v>
      </c>
      <c r="D67" s="39" t="s">
        <v>178</v>
      </c>
      <c r="E67" s="28" t="s">
        <v>5</v>
      </c>
      <c r="F67" s="12">
        <v>42</v>
      </c>
      <c r="G67" s="38" t="s">
        <v>144</v>
      </c>
      <c r="H67" s="38" t="s">
        <v>145</v>
      </c>
      <c r="I67" s="29" t="s">
        <v>212</v>
      </c>
    </row>
    <row r="68" spans="1:9" ht="36" customHeight="1">
      <c r="A68" s="9" t="s">
        <v>179</v>
      </c>
      <c r="B68" s="37"/>
      <c r="C68" s="38" t="s">
        <v>147</v>
      </c>
      <c r="D68" s="39" t="s">
        <v>180</v>
      </c>
      <c r="E68" s="28" t="s">
        <v>5</v>
      </c>
      <c r="F68" s="12">
        <v>50</v>
      </c>
      <c r="G68" s="38" t="s">
        <v>144</v>
      </c>
      <c r="H68" s="38" t="s">
        <v>145</v>
      </c>
      <c r="I68" s="29" t="s">
        <v>212</v>
      </c>
    </row>
    <row r="69" spans="1:9" ht="36" customHeight="1">
      <c r="A69" s="9" t="s">
        <v>181</v>
      </c>
      <c r="B69" s="37"/>
      <c r="C69" s="38" t="s">
        <v>147</v>
      </c>
      <c r="D69" s="39" t="s">
        <v>182</v>
      </c>
      <c r="E69" s="28" t="s">
        <v>5</v>
      </c>
      <c r="F69" s="12">
        <v>150</v>
      </c>
      <c r="G69" s="38" t="s">
        <v>144</v>
      </c>
      <c r="H69" s="38" t="s">
        <v>145</v>
      </c>
      <c r="I69" s="29" t="s">
        <v>212</v>
      </c>
    </row>
    <row r="70" spans="1:9" ht="36" customHeight="1">
      <c r="A70" s="9" t="s">
        <v>183</v>
      </c>
      <c r="B70" s="37"/>
      <c r="C70" s="38" t="s">
        <v>133</v>
      </c>
      <c r="D70" s="39" t="s">
        <v>148</v>
      </c>
      <c r="E70" s="28" t="s">
        <v>5</v>
      </c>
      <c r="F70" s="12">
        <v>30</v>
      </c>
      <c r="G70" s="38" t="s">
        <v>144</v>
      </c>
      <c r="H70" s="38" t="s">
        <v>145</v>
      </c>
      <c r="I70" s="29" t="s">
        <v>212</v>
      </c>
    </row>
    <row r="71" spans="1:9" ht="36" customHeight="1">
      <c r="A71" s="9" t="s">
        <v>184</v>
      </c>
      <c r="B71" s="37"/>
      <c r="C71" s="38" t="s">
        <v>133</v>
      </c>
      <c r="D71" s="39" t="s">
        <v>128</v>
      </c>
      <c r="E71" s="28" t="s">
        <v>5</v>
      </c>
      <c r="F71" s="12">
        <v>88</v>
      </c>
      <c r="G71" s="38" t="s">
        <v>144</v>
      </c>
      <c r="H71" s="38" t="s">
        <v>145</v>
      </c>
      <c r="I71" s="29" t="s">
        <v>212</v>
      </c>
    </row>
    <row r="72" spans="1:9" ht="36" customHeight="1">
      <c r="A72" s="9" t="s">
        <v>185</v>
      </c>
      <c r="B72" s="37"/>
      <c r="C72" s="38" t="s">
        <v>147</v>
      </c>
      <c r="D72" s="39" t="s">
        <v>186</v>
      </c>
      <c r="E72" s="28" t="s">
        <v>5</v>
      </c>
      <c r="F72" s="12">
        <v>100</v>
      </c>
      <c r="G72" s="38" t="s">
        <v>144</v>
      </c>
      <c r="H72" s="38" t="s">
        <v>145</v>
      </c>
      <c r="I72" s="29" t="s">
        <v>212</v>
      </c>
    </row>
    <row r="73" spans="1:9" ht="36" customHeight="1">
      <c r="A73" s="9" t="s">
        <v>187</v>
      </c>
      <c r="B73" s="37"/>
      <c r="C73" s="38" t="s">
        <v>147</v>
      </c>
      <c r="D73" s="39" t="s">
        <v>188</v>
      </c>
      <c r="E73" s="28" t="s">
        <v>5</v>
      </c>
      <c r="F73" s="12">
        <v>50</v>
      </c>
      <c r="G73" s="38" t="s">
        <v>144</v>
      </c>
      <c r="H73" s="38" t="s">
        <v>145</v>
      </c>
      <c r="I73" s="29" t="s">
        <v>212</v>
      </c>
    </row>
    <row r="74" spans="1:9" ht="36" customHeight="1">
      <c r="A74" s="9" t="s">
        <v>189</v>
      </c>
      <c r="B74" s="37"/>
      <c r="C74" s="38" t="s">
        <v>147</v>
      </c>
      <c r="D74" s="39" t="s">
        <v>190</v>
      </c>
      <c r="E74" s="28" t="s">
        <v>5</v>
      </c>
      <c r="F74" s="12">
        <v>400</v>
      </c>
      <c r="G74" s="38" t="s">
        <v>144</v>
      </c>
      <c r="H74" s="38" t="s">
        <v>145</v>
      </c>
      <c r="I74" s="29" t="s">
        <v>212</v>
      </c>
    </row>
    <row r="75" spans="1:9" ht="36" customHeight="1">
      <c r="A75" s="9" t="s">
        <v>191</v>
      </c>
      <c r="B75" s="37"/>
      <c r="C75" s="38" t="s">
        <v>114</v>
      </c>
      <c r="D75" s="39" t="s">
        <v>192</v>
      </c>
      <c r="E75" s="28" t="s">
        <v>5</v>
      </c>
      <c r="F75" s="12">
        <v>30</v>
      </c>
      <c r="G75" s="38" t="s">
        <v>144</v>
      </c>
      <c r="H75" s="38" t="s">
        <v>145</v>
      </c>
      <c r="I75" s="29" t="s">
        <v>212</v>
      </c>
    </row>
    <row r="76" spans="1:9" ht="36" customHeight="1">
      <c r="A76" s="9" t="s">
        <v>193</v>
      </c>
      <c r="B76" s="37"/>
      <c r="C76" s="38" t="s">
        <v>133</v>
      </c>
      <c r="D76" s="39" t="s">
        <v>194</v>
      </c>
      <c r="E76" s="28" t="s">
        <v>5</v>
      </c>
      <c r="F76" s="12">
        <v>100</v>
      </c>
      <c r="G76" s="38" t="s">
        <v>144</v>
      </c>
      <c r="H76" s="38" t="s">
        <v>145</v>
      </c>
      <c r="I76" s="29" t="s">
        <v>212</v>
      </c>
    </row>
    <row r="77" spans="1:9" ht="36" customHeight="1">
      <c r="A77" s="9" t="s">
        <v>195</v>
      </c>
      <c r="B77" s="37"/>
      <c r="C77" s="38" t="s">
        <v>147</v>
      </c>
      <c r="D77" s="39" t="s">
        <v>196</v>
      </c>
      <c r="E77" s="28" t="s">
        <v>5</v>
      </c>
      <c r="F77" s="12">
        <v>145</v>
      </c>
      <c r="G77" s="38" t="s">
        <v>144</v>
      </c>
      <c r="H77" s="38" t="s">
        <v>145</v>
      </c>
      <c r="I77" s="29" t="s">
        <v>212</v>
      </c>
    </row>
    <row r="78" spans="1:9" ht="36" customHeight="1">
      <c r="A78" s="9" t="s">
        <v>197</v>
      </c>
      <c r="B78" s="37"/>
      <c r="C78" s="38" t="s">
        <v>147</v>
      </c>
      <c r="D78" s="39" t="s">
        <v>198</v>
      </c>
      <c r="E78" s="28" t="s">
        <v>5</v>
      </c>
      <c r="F78" s="12">
        <v>340</v>
      </c>
      <c r="G78" s="38" t="s">
        <v>144</v>
      </c>
      <c r="H78" s="38" t="s">
        <v>145</v>
      </c>
      <c r="I78" s="29" t="s">
        <v>212</v>
      </c>
    </row>
    <row r="79" spans="1:9" ht="36" customHeight="1">
      <c r="A79" s="9" t="s">
        <v>199</v>
      </c>
      <c r="B79" s="37"/>
      <c r="C79" s="38" t="s">
        <v>147</v>
      </c>
      <c r="D79" s="39" t="s">
        <v>200</v>
      </c>
      <c r="E79" s="28" t="s">
        <v>5</v>
      </c>
      <c r="F79" s="12">
        <v>198</v>
      </c>
      <c r="G79" s="38" t="s">
        <v>144</v>
      </c>
      <c r="H79" s="38" t="s">
        <v>145</v>
      </c>
      <c r="I79" s="29" t="s">
        <v>212</v>
      </c>
    </row>
    <row r="80" spans="1:9" ht="36" customHeight="1">
      <c r="A80" s="9" t="s">
        <v>201</v>
      </c>
      <c r="B80" s="37"/>
      <c r="C80" s="38" t="s">
        <v>147</v>
      </c>
      <c r="D80" s="39" t="s">
        <v>202</v>
      </c>
      <c r="E80" s="28" t="s">
        <v>5</v>
      </c>
      <c r="F80" s="12">
        <v>219</v>
      </c>
      <c r="G80" s="38" t="s">
        <v>144</v>
      </c>
      <c r="H80" s="38" t="s">
        <v>145</v>
      </c>
      <c r="I80" s="29" t="s">
        <v>212</v>
      </c>
    </row>
    <row r="81" spans="1:9" ht="36" customHeight="1">
      <c r="A81" s="9" t="s">
        <v>203</v>
      </c>
      <c r="B81" s="37"/>
      <c r="C81" s="38" t="s">
        <v>147</v>
      </c>
      <c r="D81" s="39" t="s">
        <v>204</v>
      </c>
      <c r="E81" s="28" t="s">
        <v>5</v>
      </c>
      <c r="F81" s="12">
        <v>60</v>
      </c>
      <c r="G81" s="38" t="s">
        <v>144</v>
      </c>
      <c r="H81" s="38" t="s">
        <v>145</v>
      </c>
      <c r="I81" s="29" t="s">
        <v>212</v>
      </c>
    </row>
    <row r="82" spans="1:9" ht="36" customHeight="1">
      <c r="A82" s="9" t="s">
        <v>205</v>
      </c>
      <c r="B82" s="37"/>
      <c r="C82" s="38" t="s">
        <v>206</v>
      </c>
      <c r="D82" s="39" t="s">
        <v>207</v>
      </c>
      <c r="E82" s="28" t="s">
        <v>5</v>
      </c>
      <c r="F82" s="12">
        <v>170</v>
      </c>
      <c r="G82" s="38" t="s">
        <v>144</v>
      </c>
      <c r="H82" s="38" t="s">
        <v>145</v>
      </c>
      <c r="I82" s="29" t="s">
        <v>212</v>
      </c>
    </row>
    <row r="83" spans="1:9" ht="36" customHeight="1">
      <c r="A83" s="9" t="s">
        <v>208</v>
      </c>
      <c r="B83" s="37"/>
      <c r="C83" s="38" t="s">
        <v>147</v>
      </c>
      <c r="D83" s="39" t="s">
        <v>209</v>
      </c>
      <c r="E83" s="28" t="s">
        <v>5</v>
      </c>
      <c r="F83" s="12">
        <v>30</v>
      </c>
      <c r="G83" s="38" t="s">
        <v>144</v>
      </c>
      <c r="H83" s="38" t="s">
        <v>145</v>
      </c>
      <c r="I83" s="29" t="s">
        <v>212</v>
      </c>
    </row>
    <row r="84" spans="1:9" ht="36" customHeight="1">
      <c r="A84" s="9" t="s">
        <v>210</v>
      </c>
      <c r="B84" s="40"/>
      <c r="C84" s="38" t="s">
        <v>147</v>
      </c>
      <c r="D84" s="41">
        <v>55524000</v>
      </c>
      <c r="E84" s="28" t="s">
        <v>10</v>
      </c>
      <c r="F84" s="12">
        <v>17000</v>
      </c>
      <c r="G84" s="38" t="s">
        <v>144</v>
      </c>
      <c r="H84" s="42" t="s">
        <v>211</v>
      </c>
      <c r="I84" s="29" t="s">
        <v>212</v>
      </c>
    </row>
    <row r="85" spans="1:9" ht="46.5" customHeight="1">
      <c r="A85" s="9" t="s">
        <v>213</v>
      </c>
      <c r="B85" s="9" t="s">
        <v>214</v>
      </c>
      <c r="C85" s="43" t="s">
        <v>27</v>
      </c>
      <c r="D85" s="41">
        <v>15300000</v>
      </c>
      <c r="E85" s="11" t="s">
        <v>5</v>
      </c>
      <c r="F85" s="12">
        <v>1600</v>
      </c>
      <c r="G85" s="10" t="s">
        <v>215</v>
      </c>
      <c r="H85" s="9" t="s">
        <v>41</v>
      </c>
      <c r="I85" s="9" t="s">
        <v>216</v>
      </c>
    </row>
    <row r="86" spans="1:9" ht="47.25" customHeight="1">
      <c r="A86" s="9" t="s">
        <v>217</v>
      </c>
      <c r="B86" s="3" t="s">
        <v>218</v>
      </c>
      <c r="C86" s="4" t="s">
        <v>27</v>
      </c>
      <c r="D86" s="41">
        <v>15110000</v>
      </c>
      <c r="E86" s="5" t="s">
        <v>5</v>
      </c>
      <c r="F86" s="12">
        <v>5000</v>
      </c>
      <c r="G86" s="4" t="s">
        <v>215</v>
      </c>
      <c r="H86" s="3" t="s">
        <v>41</v>
      </c>
      <c r="I86" s="9" t="s">
        <v>216</v>
      </c>
    </row>
    <row r="87" spans="1:9" ht="47.25" customHeight="1">
      <c r="A87" s="9" t="s">
        <v>1009</v>
      </c>
      <c r="B87" s="3"/>
      <c r="C87" s="4" t="s">
        <v>133</v>
      </c>
      <c r="D87" s="41">
        <v>37500000</v>
      </c>
      <c r="E87" s="5" t="s">
        <v>5</v>
      </c>
      <c r="F87" s="12">
        <v>1295.54</v>
      </c>
      <c r="G87" s="4">
        <v>3</v>
      </c>
      <c r="H87" s="3" t="s">
        <v>41</v>
      </c>
      <c r="I87" s="9" t="s">
        <v>216</v>
      </c>
    </row>
    <row r="88" spans="1:9" ht="47.25" customHeight="1">
      <c r="A88" s="9" t="s">
        <v>1010</v>
      </c>
      <c r="B88" s="3"/>
      <c r="C88" s="4" t="s">
        <v>28</v>
      </c>
      <c r="D88" s="41">
        <v>37500000</v>
      </c>
      <c r="E88" s="5" t="s">
        <v>5</v>
      </c>
      <c r="F88" s="12">
        <v>2100</v>
      </c>
      <c r="G88" s="4">
        <v>3</v>
      </c>
      <c r="H88" s="3" t="s">
        <v>41</v>
      </c>
      <c r="I88" s="9" t="s">
        <v>216</v>
      </c>
    </row>
    <row r="89" spans="1:9" ht="49.5" customHeight="1">
      <c r="A89" s="9" t="s">
        <v>219</v>
      </c>
      <c r="B89" s="44" t="s">
        <v>220</v>
      </c>
      <c r="C89" s="45" t="s">
        <v>27</v>
      </c>
      <c r="D89" s="46">
        <v>66110000</v>
      </c>
      <c r="E89" s="47" t="s">
        <v>5</v>
      </c>
      <c r="F89" s="12">
        <f>192-67</f>
        <v>125</v>
      </c>
      <c r="G89" s="46">
        <v>12</v>
      </c>
      <c r="H89" s="3" t="s">
        <v>41</v>
      </c>
      <c r="I89" s="3" t="s">
        <v>221</v>
      </c>
    </row>
    <row r="90" spans="1:9" ht="51" customHeight="1">
      <c r="A90" s="9" t="s">
        <v>222</v>
      </c>
      <c r="B90" s="44" t="s">
        <v>223</v>
      </c>
      <c r="C90" s="45" t="s">
        <v>114</v>
      </c>
      <c r="D90" s="46">
        <v>66516000</v>
      </c>
      <c r="E90" s="47" t="s">
        <v>5</v>
      </c>
      <c r="F90" s="12">
        <v>80</v>
      </c>
      <c r="G90" s="46">
        <v>12</v>
      </c>
      <c r="H90" s="3" t="s">
        <v>41</v>
      </c>
      <c r="I90" s="3" t="s">
        <v>221</v>
      </c>
    </row>
    <row r="91" spans="1:9" ht="54" customHeight="1">
      <c r="A91" s="9" t="s">
        <v>224</v>
      </c>
      <c r="B91" s="48" t="s">
        <v>223</v>
      </c>
      <c r="C91" s="45" t="s">
        <v>133</v>
      </c>
      <c r="D91" s="46">
        <v>72000000</v>
      </c>
      <c r="E91" s="47" t="s">
        <v>5</v>
      </c>
      <c r="F91" s="12">
        <v>55</v>
      </c>
      <c r="G91" s="46">
        <v>12</v>
      </c>
      <c r="H91" s="3" t="s">
        <v>41</v>
      </c>
      <c r="I91" s="3" t="s">
        <v>221</v>
      </c>
    </row>
    <row r="92" spans="1:9" ht="48.75" customHeight="1">
      <c r="A92" s="9" t="s">
        <v>225</v>
      </c>
      <c r="B92" s="48" t="s">
        <v>223</v>
      </c>
      <c r="C92" s="45" t="s">
        <v>27</v>
      </c>
      <c r="D92" s="46">
        <v>9310000</v>
      </c>
      <c r="E92" s="47" t="s">
        <v>5</v>
      </c>
      <c r="F92" s="12">
        <v>1700</v>
      </c>
      <c r="G92" s="46"/>
      <c r="H92" s="3" t="s">
        <v>41</v>
      </c>
      <c r="I92" s="3" t="s">
        <v>221</v>
      </c>
    </row>
    <row r="93" spans="1:9" ht="43.5" customHeight="1">
      <c r="A93" s="9" t="s">
        <v>226</v>
      </c>
      <c r="B93" s="48" t="s">
        <v>25</v>
      </c>
      <c r="C93" s="45" t="s">
        <v>27</v>
      </c>
      <c r="D93" s="46">
        <v>65000000</v>
      </c>
      <c r="E93" s="47" t="s">
        <v>5</v>
      </c>
      <c r="F93" s="12">
        <v>700</v>
      </c>
      <c r="G93" s="46">
        <v>12</v>
      </c>
      <c r="H93" s="3" t="s">
        <v>41</v>
      </c>
      <c r="I93" s="3" t="s">
        <v>221</v>
      </c>
    </row>
    <row r="94" spans="1:9" ht="45" customHeight="1">
      <c r="A94" s="9" t="s">
        <v>227</v>
      </c>
      <c r="B94" s="48" t="s">
        <v>223</v>
      </c>
      <c r="C94" s="45" t="s">
        <v>27</v>
      </c>
      <c r="D94" s="46">
        <v>90670000</v>
      </c>
      <c r="E94" s="47" t="s">
        <v>5</v>
      </c>
      <c r="F94" s="12">
        <v>145</v>
      </c>
      <c r="G94" s="46">
        <v>12</v>
      </c>
      <c r="H94" s="3" t="s">
        <v>41</v>
      </c>
      <c r="I94" s="3" t="s">
        <v>221</v>
      </c>
    </row>
    <row r="95" spans="1:9" ht="45" customHeight="1">
      <c r="A95" s="9" t="s">
        <v>228</v>
      </c>
      <c r="B95" s="48" t="s">
        <v>25</v>
      </c>
      <c r="C95" s="45" t="s">
        <v>229</v>
      </c>
      <c r="D95" s="46">
        <v>50312000</v>
      </c>
      <c r="E95" s="47" t="s">
        <v>5</v>
      </c>
      <c r="F95" s="12">
        <v>55</v>
      </c>
      <c r="G95" s="46" t="s">
        <v>230</v>
      </c>
      <c r="H95" s="3" t="s">
        <v>41</v>
      </c>
      <c r="I95" s="3" t="s">
        <v>221</v>
      </c>
    </row>
    <row r="96" spans="1:9" ht="45" customHeight="1">
      <c r="A96" s="9" t="s">
        <v>231</v>
      </c>
      <c r="B96" s="48" t="s">
        <v>25</v>
      </c>
      <c r="C96" s="45" t="s">
        <v>229</v>
      </c>
      <c r="D96" s="46">
        <v>80500000</v>
      </c>
      <c r="E96" s="47" t="s">
        <v>5</v>
      </c>
      <c r="F96" s="12">
        <v>1100</v>
      </c>
      <c r="G96" s="46" t="s">
        <v>230</v>
      </c>
      <c r="H96" s="3" t="s">
        <v>41</v>
      </c>
      <c r="I96" s="3" t="s">
        <v>221</v>
      </c>
    </row>
    <row r="97" spans="1:9" ht="44.25" customHeight="1">
      <c r="A97" s="9" t="s">
        <v>232</v>
      </c>
      <c r="B97" s="48" t="s">
        <v>25</v>
      </c>
      <c r="C97" s="45" t="s">
        <v>27</v>
      </c>
      <c r="D97" s="46">
        <v>80000000</v>
      </c>
      <c r="E97" s="47" t="s">
        <v>5</v>
      </c>
      <c r="F97" s="12">
        <v>300</v>
      </c>
      <c r="G97" s="46" t="s">
        <v>230</v>
      </c>
      <c r="H97" s="3" t="s">
        <v>41</v>
      </c>
      <c r="I97" s="3" t="s">
        <v>221</v>
      </c>
    </row>
    <row r="98" spans="1:9" ht="42.75" customHeight="1">
      <c r="A98" s="9" t="s">
        <v>233</v>
      </c>
      <c r="B98" s="48" t="s">
        <v>223</v>
      </c>
      <c r="C98" s="45" t="s">
        <v>114</v>
      </c>
      <c r="D98" s="46">
        <v>79000000</v>
      </c>
      <c r="E98" s="47" t="s">
        <v>5</v>
      </c>
      <c r="F98" s="12">
        <v>930</v>
      </c>
      <c r="G98" s="46">
        <v>12</v>
      </c>
      <c r="H98" s="3" t="s">
        <v>41</v>
      </c>
      <c r="I98" s="3" t="s">
        <v>221</v>
      </c>
    </row>
    <row r="99" spans="1:9" ht="42.75" customHeight="1">
      <c r="A99" s="9" t="s">
        <v>234</v>
      </c>
      <c r="B99" s="48" t="s">
        <v>223</v>
      </c>
      <c r="C99" s="45" t="s">
        <v>114</v>
      </c>
      <c r="D99" s="46">
        <v>50413200</v>
      </c>
      <c r="E99" s="47" t="s">
        <v>5</v>
      </c>
      <c r="F99" s="12">
        <v>40</v>
      </c>
      <c r="G99" s="46" t="s">
        <v>230</v>
      </c>
      <c r="H99" s="3" t="s">
        <v>41</v>
      </c>
      <c r="I99" s="3" t="s">
        <v>221</v>
      </c>
    </row>
    <row r="100" spans="1:9" ht="46.5" customHeight="1">
      <c r="A100" s="9" t="s">
        <v>126</v>
      </c>
      <c r="B100" s="48" t="s">
        <v>223</v>
      </c>
      <c r="C100" s="45" t="s">
        <v>114</v>
      </c>
      <c r="D100" s="46">
        <v>66515000</v>
      </c>
      <c r="E100" s="47" t="s">
        <v>5</v>
      </c>
      <c r="F100" s="12">
        <v>200</v>
      </c>
      <c r="G100" s="46">
        <v>12</v>
      </c>
      <c r="H100" s="3" t="s">
        <v>41</v>
      </c>
      <c r="I100" s="3" t="s">
        <v>221</v>
      </c>
    </row>
    <row r="101" spans="1:9" ht="46.5" customHeight="1">
      <c r="A101" s="9" t="s">
        <v>235</v>
      </c>
      <c r="B101" s="48" t="s">
        <v>25</v>
      </c>
      <c r="C101" s="45" t="s">
        <v>27</v>
      </c>
      <c r="D101" s="46">
        <v>90512000</v>
      </c>
      <c r="E101" s="47" t="s">
        <v>5</v>
      </c>
      <c r="F101" s="12">
        <v>600</v>
      </c>
      <c r="G101" s="46">
        <v>12</v>
      </c>
      <c r="H101" s="3" t="s">
        <v>41</v>
      </c>
      <c r="I101" s="3" t="s">
        <v>221</v>
      </c>
    </row>
    <row r="102" spans="1:9" ht="47.25" customHeight="1">
      <c r="A102" s="9" t="s">
        <v>236</v>
      </c>
      <c r="B102" s="48" t="s">
        <v>223</v>
      </c>
      <c r="C102" s="45" t="s">
        <v>27</v>
      </c>
      <c r="D102" s="46">
        <v>72000000</v>
      </c>
      <c r="E102" s="47" t="s">
        <v>5</v>
      </c>
      <c r="F102" s="12">
        <v>1033</v>
      </c>
      <c r="G102" s="46">
        <v>12</v>
      </c>
      <c r="H102" s="3" t="s">
        <v>41</v>
      </c>
      <c r="I102" s="3" t="s">
        <v>221</v>
      </c>
    </row>
    <row r="103" spans="1:9" ht="45" customHeight="1">
      <c r="A103" s="9" t="s">
        <v>237</v>
      </c>
      <c r="B103" s="48" t="s">
        <v>238</v>
      </c>
      <c r="C103" s="45" t="s">
        <v>27</v>
      </c>
      <c r="D103" s="46">
        <v>64200000</v>
      </c>
      <c r="E103" s="47" t="s">
        <v>5</v>
      </c>
      <c r="F103" s="12">
        <v>1000</v>
      </c>
      <c r="G103" s="46">
        <v>12</v>
      </c>
      <c r="H103" s="3" t="s">
        <v>41</v>
      </c>
      <c r="I103" s="3" t="s">
        <v>221</v>
      </c>
    </row>
    <row r="104" spans="1:9" ht="45.75" customHeight="1">
      <c r="A104" s="9" t="s">
        <v>239</v>
      </c>
      <c r="B104" s="48" t="s">
        <v>25</v>
      </c>
      <c r="C104" s="45" t="s">
        <v>117</v>
      </c>
      <c r="D104" s="46" t="s">
        <v>240</v>
      </c>
      <c r="E104" s="47" t="s">
        <v>5</v>
      </c>
      <c r="F104" s="12">
        <v>500</v>
      </c>
      <c r="G104" s="46" t="s">
        <v>230</v>
      </c>
      <c r="H104" s="3" t="s">
        <v>41</v>
      </c>
      <c r="I104" s="3" t="s">
        <v>221</v>
      </c>
    </row>
    <row r="105" spans="1:9" ht="46.5" customHeight="1">
      <c r="A105" s="9" t="s">
        <v>241</v>
      </c>
      <c r="B105" s="48" t="s">
        <v>25</v>
      </c>
      <c r="C105" s="45" t="s">
        <v>229</v>
      </c>
      <c r="D105" s="46">
        <v>37800000</v>
      </c>
      <c r="E105" s="47" t="s">
        <v>5</v>
      </c>
      <c r="F105" s="12">
        <v>200</v>
      </c>
      <c r="G105" s="46" t="s">
        <v>230</v>
      </c>
      <c r="H105" s="3" t="s">
        <v>41</v>
      </c>
      <c r="I105" s="3" t="s">
        <v>221</v>
      </c>
    </row>
    <row r="106" spans="1:9" ht="46.5" customHeight="1">
      <c r="A106" s="9" t="s">
        <v>242</v>
      </c>
      <c r="B106" s="48" t="s">
        <v>25</v>
      </c>
      <c r="C106" s="45" t="s">
        <v>243</v>
      </c>
      <c r="D106" s="46">
        <v>3400000</v>
      </c>
      <c r="E106" s="47" t="s">
        <v>5</v>
      </c>
      <c r="F106" s="12">
        <v>3000</v>
      </c>
      <c r="G106" s="46"/>
      <c r="H106" s="3" t="s">
        <v>41</v>
      </c>
      <c r="I106" s="3" t="s">
        <v>221</v>
      </c>
    </row>
    <row r="107" spans="1:9" ht="45" customHeight="1">
      <c r="A107" s="9" t="s">
        <v>140</v>
      </c>
      <c r="B107" s="48" t="s">
        <v>244</v>
      </c>
      <c r="C107" s="45" t="s">
        <v>27</v>
      </c>
      <c r="D107" s="46">
        <v>22114000</v>
      </c>
      <c r="E107" s="47" t="s">
        <v>5</v>
      </c>
      <c r="F107" s="12">
        <v>1000</v>
      </c>
      <c r="G107" s="46" t="s">
        <v>230</v>
      </c>
      <c r="H107" s="3" t="s">
        <v>41</v>
      </c>
      <c r="I107" s="3" t="s">
        <v>221</v>
      </c>
    </row>
    <row r="108" spans="1:9" ht="48" customHeight="1">
      <c r="A108" s="9" t="s">
        <v>245</v>
      </c>
      <c r="B108" s="48" t="s">
        <v>25</v>
      </c>
      <c r="C108" s="45" t="s">
        <v>27</v>
      </c>
      <c r="D108" s="46">
        <v>44100000</v>
      </c>
      <c r="E108" s="47" t="s">
        <v>5</v>
      </c>
      <c r="F108" s="12">
        <v>600</v>
      </c>
      <c r="G108" s="46"/>
      <c r="H108" s="3" t="s">
        <v>41</v>
      </c>
      <c r="I108" s="3" t="s">
        <v>221</v>
      </c>
    </row>
    <row r="109" spans="1:9" ht="47.25" customHeight="1">
      <c r="A109" s="9" t="s">
        <v>246</v>
      </c>
      <c r="B109" s="48" t="s">
        <v>25</v>
      </c>
      <c r="C109" s="45" t="s">
        <v>27</v>
      </c>
      <c r="D109" s="46">
        <v>30192700</v>
      </c>
      <c r="E109" s="47" t="s">
        <v>5</v>
      </c>
      <c r="F109" s="12">
        <v>500</v>
      </c>
      <c r="G109" s="46" t="s">
        <v>230</v>
      </c>
      <c r="H109" s="3" t="s">
        <v>41</v>
      </c>
      <c r="I109" s="3" t="s">
        <v>221</v>
      </c>
    </row>
    <row r="110" spans="1:9" ht="45" customHeight="1">
      <c r="A110" s="9" t="s">
        <v>247</v>
      </c>
      <c r="B110" s="48" t="s">
        <v>25</v>
      </c>
      <c r="C110" s="45" t="s">
        <v>27</v>
      </c>
      <c r="D110" s="46">
        <v>30237310</v>
      </c>
      <c r="E110" s="47" t="s">
        <v>5</v>
      </c>
      <c r="F110" s="12">
        <v>280</v>
      </c>
      <c r="G110" s="46"/>
      <c r="H110" s="3" t="s">
        <v>41</v>
      </c>
      <c r="I110" s="3" t="s">
        <v>221</v>
      </c>
    </row>
    <row r="111" spans="1:9" ht="43.5" customHeight="1">
      <c r="A111" s="9" t="s">
        <v>248</v>
      </c>
      <c r="B111" s="48" t="s">
        <v>25</v>
      </c>
      <c r="C111" s="45" t="s">
        <v>27</v>
      </c>
      <c r="D111" s="46">
        <v>39800000</v>
      </c>
      <c r="E111" s="47" t="s">
        <v>5</v>
      </c>
      <c r="F111" s="12">
        <v>600</v>
      </c>
      <c r="G111" s="46"/>
      <c r="H111" s="3" t="s">
        <v>41</v>
      </c>
      <c r="I111" s="3" t="s">
        <v>221</v>
      </c>
    </row>
    <row r="112" spans="1:9" ht="43.5" customHeight="1">
      <c r="A112" s="9" t="s">
        <v>249</v>
      </c>
      <c r="B112" s="48" t="s">
        <v>25</v>
      </c>
      <c r="C112" s="45" t="s">
        <v>27</v>
      </c>
      <c r="D112" s="46" t="s">
        <v>250</v>
      </c>
      <c r="E112" s="47" t="s">
        <v>5</v>
      </c>
      <c r="F112" s="12">
        <v>600</v>
      </c>
      <c r="G112" s="46"/>
      <c r="H112" s="3" t="s">
        <v>41</v>
      </c>
      <c r="I112" s="3" t="s">
        <v>221</v>
      </c>
    </row>
    <row r="113" spans="1:9" ht="44.25" customHeight="1">
      <c r="A113" s="9" t="s">
        <v>251</v>
      </c>
      <c r="B113" s="48" t="s">
        <v>25</v>
      </c>
      <c r="C113" s="45" t="s">
        <v>252</v>
      </c>
      <c r="D113" s="46">
        <v>3413000</v>
      </c>
      <c r="E113" s="47" t="s">
        <v>5</v>
      </c>
      <c r="F113" s="12">
        <v>400</v>
      </c>
      <c r="G113" s="46" t="s">
        <v>230</v>
      </c>
      <c r="H113" s="3" t="s">
        <v>41</v>
      </c>
      <c r="I113" s="3" t="s">
        <v>221</v>
      </c>
    </row>
    <row r="114" spans="1:9" ht="45.75" customHeight="1">
      <c r="A114" s="9" t="s">
        <v>253</v>
      </c>
      <c r="B114" s="48" t="s">
        <v>25</v>
      </c>
      <c r="C114" s="45" t="s">
        <v>114</v>
      </c>
      <c r="D114" s="46" t="s">
        <v>254</v>
      </c>
      <c r="E114" s="47" t="s">
        <v>5</v>
      </c>
      <c r="F114" s="12">
        <v>300</v>
      </c>
      <c r="G114" s="46" t="s">
        <v>255</v>
      </c>
      <c r="H114" s="3" t="s">
        <v>41</v>
      </c>
      <c r="I114" s="3" t="s">
        <v>221</v>
      </c>
    </row>
    <row r="115" spans="1:9" ht="45.75" customHeight="1">
      <c r="A115" s="9" t="s">
        <v>256</v>
      </c>
      <c r="B115" s="48" t="s">
        <v>25</v>
      </c>
      <c r="C115" s="45" t="s">
        <v>114</v>
      </c>
      <c r="D115" s="46">
        <v>9112200</v>
      </c>
      <c r="E115" s="47" t="s">
        <v>5</v>
      </c>
      <c r="F115" s="12">
        <v>700</v>
      </c>
      <c r="G115" s="46" t="s">
        <v>230</v>
      </c>
      <c r="H115" s="3" t="s">
        <v>41</v>
      </c>
      <c r="I115" s="3" t="s">
        <v>221</v>
      </c>
    </row>
    <row r="116" spans="1:9" ht="52.5" customHeight="1">
      <c r="A116" s="9" t="s">
        <v>257</v>
      </c>
      <c r="B116" s="48" t="s">
        <v>25</v>
      </c>
      <c r="C116" s="45" t="s">
        <v>114</v>
      </c>
      <c r="D116" s="46" t="s">
        <v>258</v>
      </c>
      <c r="E116" s="47" t="s">
        <v>5</v>
      </c>
      <c r="F116" s="12">
        <v>200</v>
      </c>
      <c r="G116" s="46" t="s">
        <v>230</v>
      </c>
      <c r="H116" s="3" t="s">
        <v>41</v>
      </c>
      <c r="I116" s="3" t="s">
        <v>221</v>
      </c>
    </row>
    <row r="117" spans="1:9" ht="44.25" customHeight="1">
      <c r="A117" s="9" t="s">
        <v>259</v>
      </c>
      <c r="B117" s="48" t="s">
        <v>223</v>
      </c>
      <c r="C117" s="45" t="s">
        <v>27</v>
      </c>
      <c r="D117" s="46">
        <v>72000000</v>
      </c>
      <c r="E117" s="47" t="s">
        <v>5</v>
      </c>
      <c r="F117" s="12">
        <v>145</v>
      </c>
      <c r="G117" s="46">
        <v>12</v>
      </c>
      <c r="H117" s="3" t="s">
        <v>41</v>
      </c>
      <c r="I117" s="3" t="s">
        <v>221</v>
      </c>
    </row>
    <row r="118" spans="1:9" ht="43.5" customHeight="1">
      <c r="A118" s="9" t="s">
        <v>260</v>
      </c>
      <c r="B118" s="48" t="s">
        <v>25</v>
      </c>
      <c r="C118" s="45" t="s">
        <v>27</v>
      </c>
      <c r="D118" s="46">
        <v>50117300</v>
      </c>
      <c r="E118" s="47" t="s">
        <v>5</v>
      </c>
      <c r="F118" s="12">
        <v>1600</v>
      </c>
      <c r="G118" s="46">
        <v>12</v>
      </c>
      <c r="H118" s="3" t="s">
        <v>41</v>
      </c>
      <c r="I118" s="3" t="s">
        <v>221</v>
      </c>
    </row>
    <row r="119" spans="1:9" ht="45" customHeight="1">
      <c r="A119" s="9" t="s">
        <v>261</v>
      </c>
      <c r="B119" s="48" t="s">
        <v>223</v>
      </c>
      <c r="C119" s="45" t="s">
        <v>262</v>
      </c>
      <c r="D119" s="46">
        <v>66514100</v>
      </c>
      <c r="E119" s="47" t="s">
        <v>5</v>
      </c>
      <c r="F119" s="12">
        <v>312</v>
      </c>
      <c r="G119" s="46">
        <v>12</v>
      </c>
      <c r="H119" s="3" t="s">
        <v>41</v>
      </c>
      <c r="I119" s="3" t="s">
        <v>221</v>
      </c>
    </row>
    <row r="120" spans="1:9" ht="45" customHeight="1">
      <c r="A120" s="9" t="s">
        <v>263</v>
      </c>
      <c r="B120" s="48" t="s">
        <v>25</v>
      </c>
      <c r="C120" s="45" t="s">
        <v>27</v>
      </c>
      <c r="D120" s="46">
        <v>9134200</v>
      </c>
      <c r="E120" s="47" t="s">
        <v>5</v>
      </c>
      <c r="F120" s="12">
        <v>2600</v>
      </c>
      <c r="G120" s="46"/>
      <c r="H120" s="3" t="s">
        <v>41</v>
      </c>
      <c r="I120" s="3" t="s">
        <v>221</v>
      </c>
    </row>
    <row r="121" spans="1:9" ht="45" customHeight="1">
      <c r="A121" s="9" t="s">
        <v>264</v>
      </c>
      <c r="B121" s="48" t="s">
        <v>238</v>
      </c>
      <c r="C121" s="45" t="s">
        <v>27</v>
      </c>
      <c r="D121" s="46">
        <v>55320000</v>
      </c>
      <c r="E121" s="47" t="s">
        <v>5</v>
      </c>
      <c r="F121" s="12">
        <v>13700</v>
      </c>
      <c r="G121" s="46">
        <v>12</v>
      </c>
      <c r="H121" s="3" t="s">
        <v>41</v>
      </c>
      <c r="I121" s="3" t="s">
        <v>221</v>
      </c>
    </row>
    <row r="122" spans="1:9" ht="45" customHeight="1">
      <c r="A122" s="9" t="s">
        <v>265</v>
      </c>
      <c r="B122" s="48" t="s">
        <v>25</v>
      </c>
      <c r="C122" s="45" t="s">
        <v>27</v>
      </c>
      <c r="D122" s="46">
        <v>37800000</v>
      </c>
      <c r="E122" s="47" t="s">
        <v>5</v>
      </c>
      <c r="F122" s="12">
        <v>300</v>
      </c>
      <c r="G122" s="46" t="s">
        <v>230</v>
      </c>
      <c r="H122" s="3" t="s">
        <v>41</v>
      </c>
      <c r="I122" s="3" t="s">
        <v>221</v>
      </c>
    </row>
    <row r="123" spans="1:9" ht="45.75" customHeight="1">
      <c r="A123" s="9" t="s">
        <v>266</v>
      </c>
      <c r="B123" s="3"/>
      <c r="C123" s="49" t="s">
        <v>267</v>
      </c>
      <c r="D123" s="49" t="s">
        <v>268</v>
      </c>
      <c r="E123" s="47" t="s">
        <v>269</v>
      </c>
      <c r="F123" s="12">
        <v>100</v>
      </c>
      <c r="G123" s="4"/>
      <c r="H123" s="9" t="s">
        <v>41</v>
      </c>
      <c r="I123" s="9" t="s">
        <v>270</v>
      </c>
    </row>
    <row r="124" spans="1:9" ht="48.75" customHeight="1">
      <c r="A124" s="9" t="s">
        <v>271</v>
      </c>
      <c r="B124" s="3"/>
      <c r="C124" s="49" t="s">
        <v>267</v>
      </c>
      <c r="D124" s="49" t="s">
        <v>272</v>
      </c>
      <c r="E124" s="47" t="s">
        <v>269</v>
      </c>
      <c r="F124" s="12">
        <v>150</v>
      </c>
      <c r="G124" s="4"/>
      <c r="H124" s="9" t="s">
        <v>41</v>
      </c>
      <c r="I124" s="9" t="s">
        <v>270</v>
      </c>
    </row>
    <row r="125" spans="1:9" ht="45" customHeight="1">
      <c r="A125" s="9" t="s">
        <v>273</v>
      </c>
      <c r="B125" s="9"/>
      <c r="C125" s="49" t="s">
        <v>267</v>
      </c>
      <c r="D125" s="49" t="s">
        <v>274</v>
      </c>
      <c r="E125" s="47" t="s">
        <v>269</v>
      </c>
      <c r="F125" s="12">
        <v>200</v>
      </c>
      <c r="G125" s="10"/>
      <c r="H125" s="9" t="s">
        <v>41</v>
      </c>
      <c r="I125" s="9" t="s">
        <v>270</v>
      </c>
    </row>
    <row r="126" spans="1:9" ht="50.25" customHeight="1">
      <c r="A126" s="9" t="s">
        <v>275</v>
      </c>
      <c r="B126" s="9"/>
      <c r="C126" s="49" t="s">
        <v>276</v>
      </c>
      <c r="D126" s="49" t="s">
        <v>277</v>
      </c>
      <c r="E126" s="47" t="s">
        <v>269</v>
      </c>
      <c r="F126" s="12">
        <v>50</v>
      </c>
      <c r="G126" s="10"/>
      <c r="H126" s="9" t="s">
        <v>41</v>
      </c>
      <c r="I126" s="9" t="s">
        <v>270</v>
      </c>
    </row>
    <row r="127" spans="1:9" ht="48.75" customHeight="1">
      <c r="A127" s="9" t="s">
        <v>278</v>
      </c>
      <c r="B127" s="3"/>
      <c r="C127" s="49" t="s">
        <v>276</v>
      </c>
      <c r="D127" s="49" t="s">
        <v>279</v>
      </c>
      <c r="E127" s="47" t="s">
        <v>269</v>
      </c>
      <c r="F127" s="12">
        <v>100</v>
      </c>
      <c r="G127" s="4"/>
      <c r="H127" s="9" t="s">
        <v>41</v>
      </c>
      <c r="I127" s="9" t="s">
        <v>270</v>
      </c>
    </row>
    <row r="128" spans="1:9" ht="44.25" customHeight="1">
      <c r="A128" s="9" t="s">
        <v>280</v>
      </c>
      <c r="B128" s="9"/>
      <c r="C128" s="49" t="s">
        <v>267</v>
      </c>
      <c r="D128" s="49" t="s">
        <v>281</v>
      </c>
      <c r="E128" s="47" t="s">
        <v>269</v>
      </c>
      <c r="F128" s="12">
        <v>1000</v>
      </c>
      <c r="G128" s="10"/>
      <c r="H128" s="9" t="s">
        <v>41</v>
      </c>
      <c r="I128" s="9" t="s">
        <v>270</v>
      </c>
    </row>
    <row r="129" spans="1:9" ht="46.5" customHeight="1">
      <c r="A129" s="9" t="s">
        <v>234</v>
      </c>
      <c r="B129" s="3" t="s">
        <v>282</v>
      </c>
      <c r="C129" s="49" t="s">
        <v>276</v>
      </c>
      <c r="D129" s="49" t="s">
        <v>283</v>
      </c>
      <c r="E129" s="47" t="s">
        <v>269</v>
      </c>
      <c r="F129" s="12">
        <v>100</v>
      </c>
      <c r="G129" s="4"/>
      <c r="H129" s="9" t="s">
        <v>41</v>
      </c>
      <c r="I129" s="9" t="s">
        <v>270</v>
      </c>
    </row>
    <row r="130" spans="1:9" ht="46.5" customHeight="1">
      <c r="A130" s="9" t="s">
        <v>284</v>
      </c>
      <c r="B130" s="9"/>
      <c r="C130" s="49" t="s">
        <v>267</v>
      </c>
      <c r="D130" s="49" t="s">
        <v>285</v>
      </c>
      <c r="E130" s="47" t="s">
        <v>269</v>
      </c>
      <c r="F130" s="12">
        <v>400</v>
      </c>
      <c r="G130" s="10"/>
      <c r="H130" s="9" t="s">
        <v>41</v>
      </c>
      <c r="I130" s="9" t="s">
        <v>270</v>
      </c>
    </row>
    <row r="131" spans="1:9" ht="47.25" customHeight="1">
      <c r="A131" s="9" t="s">
        <v>286</v>
      </c>
      <c r="B131" s="3"/>
      <c r="C131" s="49" t="s">
        <v>267</v>
      </c>
      <c r="D131" s="49" t="s">
        <v>287</v>
      </c>
      <c r="E131" s="47" t="s">
        <v>269</v>
      </c>
      <c r="F131" s="12">
        <v>400</v>
      </c>
      <c r="G131" s="4"/>
      <c r="H131" s="9" t="s">
        <v>41</v>
      </c>
      <c r="I131" s="9" t="s">
        <v>270</v>
      </c>
    </row>
    <row r="132" spans="1:9" ht="45" customHeight="1">
      <c r="A132" s="9" t="s">
        <v>288</v>
      </c>
      <c r="B132" s="22"/>
      <c r="C132" s="49" t="s">
        <v>267</v>
      </c>
      <c r="D132" s="49" t="s">
        <v>289</v>
      </c>
      <c r="E132" s="47" t="s">
        <v>269</v>
      </c>
      <c r="F132" s="12">
        <v>300</v>
      </c>
      <c r="G132" s="22"/>
      <c r="H132" s="9" t="s">
        <v>41</v>
      </c>
      <c r="I132" s="9" t="s">
        <v>270</v>
      </c>
    </row>
    <row r="133" spans="1:9" ht="47.25" customHeight="1">
      <c r="A133" s="9" t="s">
        <v>290</v>
      </c>
      <c r="B133" s="22"/>
      <c r="C133" s="49" t="s">
        <v>267</v>
      </c>
      <c r="D133" s="49" t="s">
        <v>291</v>
      </c>
      <c r="E133" s="47" t="s">
        <v>269</v>
      </c>
      <c r="F133" s="12">
        <v>700</v>
      </c>
      <c r="G133" s="22"/>
      <c r="H133" s="9" t="s">
        <v>41</v>
      </c>
      <c r="I133" s="9" t="s">
        <v>270</v>
      </c>
    </row>
    <row r="134" spans="1:9" ht="49.5" customHeight="1">
      <c r="A134" s="9" t="s">
        <v>260</v>
      </c>
      <c r="B134" s="22"/>
      <c r="C134" s="49" t="s">
        <v>267</v>
      </c>
      <c r="D134" s="49" t="s">
        <v>292</v>
      </c>
      <c r="E134" s="47" t="s">
        <v>269</v>
      </c>
      <c r="F134" s="12">
        <v>500</v>
      </c>
      <c r="G134" s="22"/>
      <c r="H134" s="9" t="s">
        <v>41</v>
      </c>
      <c r="I134" s="9" t="s">
        <v>270</v>
      </c>
    </row>
    <row r="135" spans="1:9" ht="42" customHeight="1">
      <c r="A135" s="9" t="s">
        <v>293</v>
      </c>
      <c r="B135" s="22" t="s">
        <v>294</v>
      </c>
      <c r="C135" s="49" t="s">
        <v>295</v>
      </c>
      <c r="D135" s="49" t="s">
        <v>296</v>
      </c>
      <c r="E135" s="47" t="s">
        <v>269</v>
      </c>
      <c r="F135" s="12">
        <v>800</v>
      </c>
      <c r="G135" s="22" t="s">
        <v>297</v>
      </c>
      <c r="H135" s="9" t="s">
        <v>41</v>
      </c>
      <c r="I135" s="9" t="s">
        <v>270</v>
      </c>
    </row>
    <row r="136" spans="1:9" ht="43.5" customHeight="1">
      <c r="A136" s="9" t="s">
        <v>298</v>
      </c>
      <c r="B136" s="22"/>
      <c r="C136" s="49" t="s">
        <v>267</v>
      </c>
      <c r="D136" s="49" t="s">
        <v>299</v>
      </c>
      <c r="E136" s="47" t="s">
        <v>269</v>
      </c>
      <c r="F136" s="12">
        <v>500</v>
      </c>
      <c r="G136" s="22"/>
      <c r="H136" s="9" t="s">
        <v>41</v>
      </c>
      <c r="I136" s="9" t="s">
        <v>270</v>
      </c>
    </row>
    <row r="137" spans="1:9" ht="46.5" customHeight="1">
      <c r="A137" s="9" t="s">
        <v>300</v>
      </c>
      <c r="B137" s="22"/>
      <c r="C137" s="49" t="s">
        <v>267</v>
      </c>
      <c r="D137" s="49" t="s">
        <v>301</v>
      </c>
      <c r="E137" s="47" t="s">
        <v>269</v>
      </c>
      <c r="F137" s="12">
        <v>900</v>
      </c>
      <c r="G137" s="22"/>
      <c r="H137" s="9" t="s">
        <v>41</v>
      </c>
      <c r="I137" s="9" t="s">
        <v>270</v>
      </c>
    </row>
    <row r="138" spans="1:9" ht="42.75" customHeight="1">
      <c r="A138" s="9" t="s">
        <v>302</v>
      </c>
      <c r="B138" s="22" t="s">
        <v>303</v>
      </c>
      <c r="C138" s="49" t="s">
        <v>267</v>
      </c>
      <c r="D138" s="49" t="s">
        <v>287</v>
      </c>
      <c r="E138" s="47" t="s">
        <v>269</v>
      </c>
      <c r="F138" s="12">
        <v>2200</v>
      </c>
      <c r="G138" s="22" t="s">
        <v>297</v>
      </c>
      <c r="H138" s="9" t="s">
        <v>41</v>
      </c>
      <c r="I138" s="9" t="s">
        <v>270</v>
      </c>
    </row>
    <row r="139" spans="1:9" ht="42.75" customHeight="1">
      <c r="A139" s="9" t="s">
        <v>123</v>
      </c>
      <c r="B139" s="22"/>
      <c r="C139" s="49" t="s">
        <v>267</v>
      </c>
      <c r="D139" s="49" t="s">
        <v>304</v>
      </c>
      <c r="E139" s="47" t="s">
        <v>269</v>
      </c>
      <c r="F139" s="12">
        <v>200</v>
      </c>
      <c r="G139" s="22"/>
      <c r="H139" s="9" t="s">
        <v>41</v>
      </c>
      <c r="I139" s="9" t="s">
        <v>270</v>
      </c>
    </row>
    <row r="140" spans="1:9" ht="45" customHeight="1">
      <c r="A140" s="9" t="s">
        <v>305</v>
      </c>
      <c r="B140" s="22"/>
      <c r="C140" s="49" t="s">
        <v>306</v>
      </c>
      <c r="D140" s="49" t="s">
        <v>307</v>
      </c>
      <c r="E140" s="47" t="s">
        <v>269</v>
      </c>
      <c r="F140" s="12">
        <v>120</v>
      </c>
      <c r="G140" s="22"/>
      <c r="H140" s="9" t="s">
        <v>41</v>
      </c>
      <c r="I140" s="9" t="s">
        <v>270</v>
      </c>
    </row>
    <row r="141" spans="1:9" ht="45.75" customHeight="1">
      <c r="A141" s="9" t="s">
        <v>308</v>
      </c>
      <c r="B141" s="22"/>
      <c r="C141" s="49" t="s">
        <v>267</v>
      </c>
      <c r="D141" s="49" t="s">
        <v>309</v>
      </c>
      <c r="E141" s="47" t="s">
        <v>269</v>
      </c>
      <c r="F141" s="12">
        <v>200</v>
      </c>
      <c r="G141" s="22"/>
      <c r="H141" s="9" t="s">
        <v>41</v>
      </c>
      <c r="I141" s="9" t="s">
        <v>270</v>
      </c>
    </row>
    <row r="142" spans="1:9" ht="42.75" customHeight="1">
      <c r="A142" s="9" t="s">
        <v>310</v>
      </c>
      <c r="B142" s="22"/>
      <c r="C142" s="49" t="s">
        <v>267</v>
      </c>
      <c r="D142" s="49" t="s">
        <v>309</v>
      </c>
      <c r="E142" s="47" t="s">
        <v>269</v>
      </c>
      <c r="F142" s="12">
        <v>300</v>
      </c>
      <c r="G142" s="22"/>
      <c r="H142" s="9" t="s">
        <v>41</v>
      </c>
      <c r="I142" s="9" t="s">
        <v>270</v>
      </c>
    </row>
    <row r="143" spans="1:9" ht="44.25" customHeight="1">
      <c r="A143" s="9" t="s">
        <v>311</v>
      </c>
      <c r="B143" s="22"/>
      <c r="C143" s="49" t="s">
        <v>267</v>
      </c>
      <c r="D143" s="49" t="s">
        <v>312</v>
      </c>
      <c r="E143" s="47" t="s">
        <v>269</v>
      </c>
      <c r="F143" s="12">
        <v>900</v>
      </c>
      <c r="G143" s="22"/>
      <c r="H143" s="9" t="s">
        <v>41</v>
      </c>
      <c r="I143" s="9" t="s">
        <v>270</v>
      </c>
    </row>
    <row r="144" spans="1:9" ht="42.75" customHeight="1">
      <c r="A144" s="9" t="s">
        <v>313</v>
      </c>
      <c r="B144" s="22"/>
      <c r="C144" s="49" t="s">
        <v>267</v>
      </c>
      <c r="D144" s="49" t="s">
        <v>314</v>
      </c>
      <c r="E144" s="47" t="s">
        <v>269</v>
      </c>
      <c r="F144" s="12">
        <v>400</v>
      </c>
      <c r="G144" s="22"/>
      <c r="H144" s="9" t="s">
        <v>41</v>
      </c>
      <c r="I144" s="9" t="s">
        <v>270</v>
      </c>
    </row>
    <row r="145" spans="1:9" ht="42" customHeight="1">
      <c r="A145" s="9" t="s">
        <v>315</v>
      </c>
      <c r="B145" s="22"/>
      <c r="C145" s="49" t="s">
        <v>267</v>
      </c>
      <c r="D145" s="49" t="s">
        <v>285</v>
      </c>
      <c r="E145" s="47" t="s">
        <v>269</v>
      </c>
      <c r="F145" s="12">
        <v>500</v>
      </c>
      <c r="G145" s="22"/>
      <c r="H145" s="9" t="s">
        <v>41</v>
      </c>
      <c r="I145" s="9" t="s">
        <v>270</v>
      </c>
    </row>
    <row r="146" spans="1:9" ht="45.75" customHeight="1">
      <c r="A146" s="9" t="s">
        <v>316</v>
      </c>
      <c r="B146" s="22"/>
      <c r="C146" s="49" t="s">
        <v>267</v>
      </c>
      <c r="D146" s="49" t="s">
        <v>317</v>
      </c>
      <c r="E146" s="47" t="s">
        <v>269</v>
      </c>
      <c r="F146" s="12">
        <v>200</v>
      </c>
      <c r="G146" s="22"/>
      <c r="H146" s="9" t="s">
        <v>41</v>
      </c>
      <c r="I146" s="9" t="s">
        <v>270</v>
      </c>
    </row>
    <row r="147" spans="1:9" ht="40.5" customHeight="1">
      <c r="A147" s="9" t="s">
        <v>318</v>
      </c>
      <c r="B147" s="22"/>
      <c r="C147" s="49" t="s">
        <v>267</v>
      </c>
      <c r="D147" s="49" t="s">
        <v>319</v>
      </c>
      <c r="E147" s="47" t="s">
        <v>269</v>
      </c>
      <c r="F147" s="12">
        <v>1600</v>
      </c>
      <c r="G147" s="22"/>
      <c r="H147" s="9" t="s">
        <v>41</v>
      </c>
      <c r="I147" s="9" t="s">
        <v>270</v>
      </c>
    </row>
    <row r="148" spans="1:9" ht="43.5" customHeight="1">
      <c r="A148" s="9" t="s">
        <v>320</v>
      </c>
      <c r="B148" s="22"/>
      <c r="C148" s="49" t="s">
        <v>267</v>
      </c>
      <c r="D148" s="49" t="s">
        <v>299</v>
      </c>
      <c r="E148" s="47" t="s">
        <v>269</v>
      </c>
      <c r="F148" s="12">
        <v>1700</v>
      </c>
      <c r="G148" s="22"/>
      <c r="H148" s="9" t="s">
        <v>41</v>
      </c>
      <c r="I148" s="9" t="s">
        <v>270</v>
      </c>
    </row>
    <row r="149" spans="1:9" ht="45" customHeight="1">
      <c r="A149" s="9" t="s">
        <v>232</v>
      </c>
      <c r="B149" s="22"/>
      <c r="C149" s="49" t="s">
        <v>267</v>
      </c>
      <c r="D149" s="49" t="s">
        <v>279</v>
      </c>
      <c r="E149" s="47" t="s">
        <v>269</v>
      </c>
      <c r="F149" s="12">
        <v>600</v>
      </c>
      <c r="G149" s="22"/>
      <c r="H149" s="9" t="s">
        <v>41</v>
      </c>
      <c r="I149" s="9" t="s">
        <v>270</v>
      </c>
    </row>
    <row r="150" spans="1:9" ht="40.5" customHeight="1">
      <c r="A150" s="9" t="s">
        <v>321</v>
      </c>
      <c r="B150" s="22"/>
      <c r="C150" s="49" t="s">
        <v>267</v>
      </c>
      <c r="D150" s="49" t="s">
        <v>322</v>
      </c>
      <c r="E150" s="47" t="s">
        <v>269</v>
      </c>
      <c r="F150" s="12">
        <v>100</v>
      </c>
      <c r="G150" s="22"/>
      <c r="H150" s="9" t="s">
        <v>41</v>
      </c>
      <c r="I150" s="9" t="s">
        <v>270</v>
      </c>
    </row>
    <row r="151" spans="1:9" ht="45" customHeight="1">
      <c r="A151" s="9" t="s">
        <v>323</v>
      </c>
      <c r="B151" s="22"/>
      <c r="C151" s="49" t="s">
        <v>267</v>
      </c>
      <c r="D151" s="49" t="s">
        <v>324</v>
      </c>
      <c r="E151" s="47" t="s">
        <v>269</v>
      </c>
      <c r="F151" s="12">
        <v>1100</v>
      </c>
      <c r="G151" s="22"/>
      <c r="H151" s="9" t="s">
        <v>41</v>
      </c>
      <c r="I151" s="9" t="s">
        <v>270</v>
      </c>
    </row>
    <row r="152" spans="1:9" ht="51" customHeight="1">
      <c r="A152" s="9" t="s">
        <v>325</v>
      </c>
      <c r="B152" s="22" t="s">
        <v>326</v>
      </c>
      <c r="C152" s="50" t="s">
        <v>327</v>
      </c>
      <c r="D152" s="49" t="s">
        <v>287</v>
      </c>
      <c r="E152" s="47" t="s">
        <v>269</v>
      </c>
      <c r="F152" s="12">
        <v>100</v>
      </c>
      <c r="G152" s="22" t="s">
        <v>297</v>
      </c>
      <c r="H152" s="9" t="s">
        <v>41</v>
      </c>
      <c r="I152" s="9" t="s">
        <v>270</v>
      </c>
    </row>
    <row r="153" spans="1:9" ht="45.75" customHeight="1">
      <c r="A153" s="9" t="s">
        <v>328</v>
      </c>
      <c r="B153" s="22"/>
      <c r="C153" s="49" t="s">
        <v>267</v>
      </c>
      <c r="D153" s="49" t="s">
        <v>329</v>
      </c>
      <c r="E153" s="47" t="s">
        <v>269</v>
      </c>
      <c r="F153" s="12">
        <v>500</v>
      </c>
      <c r="G153" s="22"/>
      <c r="H153" s="9" t="s">
        <v>41</v>
      </c>
      <c r="I153" s="9" t="s">
        <v>270</v>
      </c>
    </row>
    <row r="154" spans="1:9" ht="49.5" customHeight="1">
      <c r="A154" s="9" t="s">
        <v>330</v>
      </c>
      <c r="B154" s="22" t="s">
        <v>294</v>
      </c>
      <c r="C154" s="49" t="s">
        <v>306</v>
      </c>
      <c r="D154" s="49" t="s">
        <v>331</v>
      </c>
      <c r="E154" s="47" t="s">
        <v>269</v>
      </c>
      <c r="F154" s="12">
        <v>600</v>
      </c>
      <c r="G154" s="22" t="s">
        <v>297</v>
      </c>
      <c r="H154" s="9" t="s">
        <v>41</v>
      </c>
      <c r="I154" s="9" t="s">
        <v>270</v>
      </c>
    </row>
    <row r="155" spans="1:9" ht="36" customHeight="1">
      <c r="A155" s="9" t="s">
        <v>332</v>
      </c>
      <c r="B155" s="4" t="s">
        <v>333</v>
      </c>
      <c r="C155" s="4" t="s">
        <v>334</v>
      </c>
      <c r="D155" s="4" t="s">
        <v>335</v>
      </c>
      <c r="E155" s="5" t="s">
        <v>5</v>
      </c>
      <c r="F155" s="12" t="s">
        <v>336</v>
      </c>
      <c r="G155" s="4" t="s">
        <v>77</v>
      </c>
      <c r="H155" s="4" t="s">
        <v>41</v>
      </c>
      <c r="I155" s="4" t="s">
        <v>337</v>
      </c>
    </row>
    <row r="156" spans="1:9" ht="36" customHeight="1">
      <c r="A156" s="9" t="s">
        <v>338</v>
      </c>
      <c r="B156" s="4" t="s">
        <v>333</v>
      </c>
      <c r="C156" s="4" t="s">
        <v>334</v>
      </c>
      <c r="D156" s="4" t="s">
        <v>335</v>
      </c>
      <c r="E156" s="5" t="s">
        <v>5</v>
      </c>
      <c r="F156" s="12" t="s">
        <v>339</v>
      </c>
      <c r="G156" s="4" t="s">
        <v>110</v>
      </c>
      <c r="H156" s="4" t="s">
        <v>41</v>
      </c>
      <c r="I156" s="4" t="s">
        <v>337</v>
      </c>
    </row>
    <row r="157" spans="1:9" ht="36" customHeight="1">
      <c r="A157" s="9" t="s">
        <v>340</v>
      </c>
      <c r="B157" s="52" t="s">
        <v>333</v>
      </c>
      <c r="C157" s="52" t="s">
        <v>341</v>
      </c>
      <c r="D157" s="52" t="s">
        <v>342</v>
      </c>
      <c r="E157" s="5" t="s">
        <v>5</v>
      </c>
      <c r="F157" s="12">
        <v>2000</v>
      </c>
      <c r="G157" s="52" t="s">
        <v>77</v>
      </c>
      <c r="H157" s="52" t="s">
        <v>41</v>
      </c>
      <c r="I157" s="4" t="s">
        <v>337</v>
      </c>
    </row>
    <row r="158" spans="1:9" ht="36" customHeight="1">
      <c r="A158" s="9" t="s">
        <v>343</v>
      </c>
      <c r="B158" s="52" t="s">
        <v>344</v>
      </c>
      <c r="C158" s="52" t="s">
        <v>341</v>
      </c>
      <c r="D158" s="52" t="s">
        <v>345</v>
      </c>
      <c r="E158" s="5" t="s">
        <v>5</v>
      </c>
      <c r="F158" s="12">
        <v>6000</v>
      </c>
      <c r="G158" s="52" t="s">
        <v>110</v>
      </c>
      <c r="H158" s="52" t="s">
        <v>41</v>
      </c>
      <c r="I158" s="4" t="s">
        <v>337</v>
      </c>
    </row>
    <row r="159" spans="1:9" ht="36" customHeight="1">
      <c r="A159" s="9" t="s">
        <v>346</v>
      </c>
      <c r="B159" s="52" t="s">
        <v>347</v>
      </c>
      <c r="C159" s="52" t="s">
        <v>341</v>
      </c>
      <c r="D159" s="52" t="s">
        <v>345</v>
      </c>
      <c r="E159" s="5" t="s">
        <v>5</v>
      </c>
      <c r="F159" s="12">
        <v>9000</v>
      </c>
      <c r="G159" s="52" t="s">
        <v>110</v>
      </c>
      <c r="H159" s="52" t="s">
        <v>41</v>
      </c>
      <c r="I159" s="4" t="s">
        <v>337</v>
      </c>
    </row>
    <row r="160" spans="1:9" ht="36" customHeight="1">
      <c r="A160" s="9" t="s">
        <v>348</v>
      </c>
      <c r="B160" s="52" t="s">
        <v>333</v>
      </c>
      <c r="C160" s="52" t="s">
        <v>334</v>
      </c>
      <c r="D160" s="52" t="s">
        <v>342</v>
      </c>
      <c r="E160" s="5" t="s">
        <v>5</v>
      </c>
      <c r="F160" s="12" t="s">
        <v>349</v>
      </c>
      <c r="G160" s="52" t="s">
        <v>110</v>
      </c>
      <c r="H160" s="52" t="s">
        <v>41</v>
      </c>
      <c r="I160" s="4" t="s">
        <v>337</v>
      </c>
    </row>
    <row r="161" spans="1:9" ht="36" customHeight="1">
      <c r="A161" s="9" t="s">
        <v>350</v>
      </c>
      <c r="B161" s="52" t="s">
        <v>333</v>
      </c>
      <c r="C161" s="52" t="s">
        <v>341</v>
      </c>
      <c r="D161" s="52" t="s">
        <v>351</v>
      </c>
      <c r="E161" s="5" t="s">
        <v>5</v>
      </c>
      <c r="F161" s="12" t="s">
        <v>352</v>
      </c>
      <c r="G161" s="52" t="s">
        <v>77</v>
      </c>
      <c r="H161" s="52" t="s">
        <v>41</v>
      </c>
      <c r="I161" s="4" t="s">
        <v>337</v>
      </c>
    </row>
    <row r="162" spans="1:9" ht="36" customHeight="1">
      <c r="A162" s="9" t="s">
        <v>353</v>
      </c>
      <c r="B162" s="52" t="s">
        <v>333</v>
      </c>
      <c r="C162" s="52" t="s">
        <v>334</v>
      </c>
      <c r="D162" s="52" t="s">
        <v>354</v>
      </c>
      <c r="E162" s="51" t="s">
        <v>355</v>
      </c>
      <c r="F162" s="12" t="s">
        <v>356</v>
      </c>
      <c r="G162" s="52" t="s">
        <v>77</v>
      </c>
      <c r="H162" s="52" t="s">
        <v>41</v>
      </c>
      <c r="I162" s="4" t="s">
        <v>337</v>
      </c>
    </row>
    <row r="163" spans="1:9" ht="36" customHeight="1">
      <c r="A163" s="9" t="s">
        <v>357</v>
      </c>
      <c r="B163" s="52" t="s">
        <v>333</v>
      </c>
      <c r="C163" s="52" t="s">
        <v>341</v>
      </c>
      <c r="D163" s="52" t="s">
        <v>354</v>
      </c>
      <c r="E163" s="51" t="s">
        <v>355</v>
      </c>
      <c r="F163" s="12">
        <v>8137.03</v>
      </c>
      <c r="G163" s="52" t="s">
        <v>110</v>
      </c>
      <c r="H163" s="52" t="s">
        <v>41</v>
      </c>
      <c r="I163" s="4" t="s">
        <v>337</v>
      </c>
    </row>
    <row r="164" spans="1:9" ht="36" customHeight="1">
      <c r="A164" s="9" t="s">
        <v>358</v>
      </c>
      <c r="B164" s="52" t="s">
        <v>333</v>
      </c>
      <c r="C164" s="52" t="s">
        <v>341</v>
      </c>
      <c r="D164" s="52" t="s">
        <v>354</v>
      </c>
      <c r="E164" s="51" t="s">
        <v>355</v>
      </c>
      <c r="F164" s="12">
        <v>21000</v>
      </c>
      <c r="G164" s="52" t="s">
        <v>77</v>
      </c>
      <c r="H164" s="52" t="s">
        <v>41</v>
      </c>
      <c r="I164" s="4" t="s">
        <v>337</v>
      </c>
    </row>
    <row r="165" spans="1:9" ht="36" customHeight="1">
      <c r="A165" s="9" t="s">
        <v>359</v>
      </c>
      <c r="B165" s="52" t="s">
        <v>333</v>
      </c>
      <c r="C165" s="52" t="s">
        <v>334</v>
      </c>
      <c r="D165" s="53" t="s">
        <v>360</v>
      </c>
      <c r="E165" s="51" t="s">
        <v>355</v>
      </c>
      <c r="F165" s="12">
        <v>406851.55</v>
      </c>
      <c r="G165" s="52" t="s">
        <v>110</v>
      </c>
      <c r="H165" s="52" t="s">
        <v>41</v>
      </c>
      <c r="I165" s="4" t="s">
        <v>337</v>
      </c>
    </row>
    <row r="166" spans="1:9" ht="36" customHeight="1">
      <c r="A166" s="9" t="s">
        <v>361</v>
      </c>
      <c r="B166" s="52" t="s">
        <v>333</v>
      </c>
      <c r="C166" s="52" t="s">
        <v>341</v>
      </c>
      <c r="D166" s="52" t="s">
        <v>360</v>
      </c>
      <c r="E166" s="51" t="s">
        <v>355</v>
      </c>
      <c r="F166" s="12">
        <v>646148.80000000005</v>
      </c>
      <c r="G166" s="52" t="s">
        <v>110</v>
      </c>
      <c r="H166" s="52" t="s">
        <v>41</v>
      </c>
      <c r="I166" s="4" t="s">
        <v>337</v>
      </c>
    </row>
    <row r="167" spans="1:9" ht="36" customHeight="1">
      <c r="A167" s="9" t="s">
        <v>362</v>
      </c>
      <c r="B167" s="52" t="s">
        <v>333</v>
      </c>
      <c r="C167" s="52" t="s">
        <v>341</v>
      </c>
      <c r="D167" s="52" t="s">
        <v>360</v>
      </c>
      <c r="E167" s="51" t="s">
        <v>355</v>
      </c>
      <c r="F167" s="12">
        <v>178665.58</v>
      </c>
      <c r="G167" s="52" t="s">
        <v>77</v>
      </c>
      <c r="H167" s="52" t="s">
        <v>41</v>
      </c>
      <c r="I167" s="4" t="s">
        <v>337</v>
      </c>
    </row>
    <row r="168" spans="1:9" ht="36" customHeight="1">
      <c r="A168" s="9" t="s">
        <v>363</v>
      </c>
      <c r="B168" s="52" t="s">
        <v>333</v>
      </c>
      <c r="C168" s="52" t="s">
        <v>341</v>
      </c>
      <c r="D168" s="52" t="s">
        <v>364</v>
      </c>
      <c r="E168" s="5" t="s">
        <v>5</v>
      </c>
      <c r="F168" s="12">
        <v>1000</v>
      </c>
      <c r="G168" s="52" t="s">
        <v>110</v>
      </c>
      <c r="H168" s="52" t="s">
        <v>41</v>
      </c>
      <c r="I168" s="4" t="s">
        <v>337</v>
      </c>
    </row>
    <row r="169" spans="1:9" ht="36" customHeight="1">
      <c r="A169" s="9" t="s">
        <v>365</v>
      </c>
      <c r="B169" s="52" t="s">
        <v>333</v>
      </c>
      <c r="C169" s="52" t="s">
        <v>341</v>
      </c>
      <c r="D169" s="54" t="s">
        <v>351</v>
      </c>
      <c r="E169" s="5" t="s">
        <v>5</v>
      </c>
      <c r="F169" s="12">
        <v>8100</v>
      </c>
      <c r="G169" s="52" t="s">
        <v>366</v>
      </c>
      <c r="H169" s="52" t="s">
        <v>41</v>
      </c>
      <c r="I169" s="4" t="s">
        <v>337</v>
      </c>
    </row>
    <row r="170" spans="1:9" ht="36" customHeight="1">
      <c r="A170" s="9" t="s">
        <v>367</v>
      </c>
      <c r="B170" s="52" t="s">
        <v>333</v>
      </c>
      <c r="C170" s="52" t="s">
        <v>341</v>
      </c>
      <c r="D170" s="54" t="s">
        <v>368</v>
      </c>
      <c r="E170" s="5" t="s">
        <v>5</v>
      </c>
      <c r="F170" s="12">
        <v>9999</v>
      </c>
      <c r="G170" s="52" t="s">
        <v>77</v>
      </c>
      <c r="H170" s="52" t="s">
        <v>41</v>
      </c>
      <c r="I170" s="4" t="s">
        <v>337</v>
      </c>
    </row>
    <row r="171" spans="1:9" ht="36" customHeight="1">
      <c r="A171" s="9" t="s">
        <v>369</v>
      </c>
      <c r="B171" s="52" t="s">
        <v>333</v>
      </c>
      <c r="C171" s="51" t="s">
        <v>370</v>
      </c>
      <c r="D171" s="51" t="s">
        <v>371</v>
      </c>
      <c r="E171" s="51" t="s">
        <v>5</v>
      </c>
      <c r="F171" s="12">
        <v>150</v>
      </c>
      <c r="G171" s="51">
        <v>12</v>
      </c>
      <c r="H171" s="52" t="s">
        <v>41</v>
      </c>
      <c r="I171" s="4" t="s">
        <v>337</v>
      </c>
    </row>
    <row r="172" spans="1:9" ht="36" customHeight="1">
      <c r="A172" s="9" t="s">
        <v>37</v>
      </c>
      <c r="B172" s="52" t="s">
        <v>333</v>
      </c>
      <c r="C172" s="51" t="s">
        <v>370</v>
      </c>
      <c r="D172" s="51" t="s">
        <v>39</v>
      </c>
      <c r="E172" s="51" t="s">
        <v>5</v>
      </c>
      <c r="F172" s="12">
        <v>1000</v>
      </c>
      <c r="G172" s="51">
        <v>12</v>
      </c>
      <c r="H172" s="52" t="s">
        <v>41</v>
      </c>
      <c r="I172" s="4" t="s">
        <v>337</v>
      </c>
    </row>
    <row r="173" spans="1:9" ht="36" customHeight="1">
      <c r="A173" s="9" t="s">
        <v>372</v>
      </c>
      <c r="B173" s="52" t="s">
        <v>333</v>
      </c>
      <c r="C173" s="51" t="s">
        <v>370</v>
      </c>
      <c r="D173" s="51" t="s">
        <v>373</v>
      </c>
      <c r="E173" s="51" t="s">
        <v>355</v>
      </c>
      <c r="F173" s="12">
        <v>1000</v>
      </c>
      <c r="G173" s="51">
        <v>12</v>
      </c>
      <c r="H173" s="52" t="s">
        <v>41</v>
      </c>
      <c r="I173" s="4" t="s">
        <v>337</v>
      </c>
    </row>
    <row r="174" spans="1:9" ht="36" customHeight="1">
      <c r="A174" s="9" t="s">
        <v>374</v>
      </c>
      <c r="B174" s="52" t="s">
        <v>333</v>
      </c>
      <c r="C174" s="51" t="s">
        <v>370</v>
      </c>
      <c r="D174" s="51" t="s">
        <v>375</v>
      </c>
      <c r="E174" s="51" t="s">
        <v>5</v>
      </c>
      <c r="F174" s="12">
        <v>70</v>
      </c>
      <c r="G174" s="51">
        <v>12</v>
      </c>
      <c r="H174" s="52" t="s">
        <v>41</v>
      </c>
      <c r="I174" s="4" t="s">
        <v>337</v>
      </c>
    </row>
    <row r="175" spans="1:9" ht="36" customHeight="1">
      <c r="A175" s="9" t="s">
        <v>123</v>
      </c>
      <c r="B175" s="52" t="s">
        <v>333</v>
      </c>
      <c r="C175" s="51" t="s">
        <v>370</v>
      </c>
      <c r="D175" s="51" t="s">
        <v>376</v>
      </c>
      <c r="E175" s="51" t="s">
        <v>355</v>
      </c>
      <c r="F175" s="12">
        <v>500</v>
      </c>
      <c r="G175" s="51">
        <v>12</v>
      </c>
      <c r="H175" s="52" t="s">
        <v>41</v>
      </c>
      <c r="I175" s="4" t="s">
        <v>337</v>
      </c>
    </row>
    <row r="176" spans="1:9" ht="36" customHeight="1">
      <c r="A176" s="9" t="s">
        <v>247</v>
      </c>
      <c r="B176" s="52" t="s">
        <v>333</v>
      </c>
      <c r="C176" s="51" t="s">
        <v>370</v>
      </c>
      <c r="D176" s="51" t="s">
        <v>377</v>
      </c>
      <c r="E176" s="51" t="s">
        <v>5</v>
      </c>
      <c r="F176" s="12">
        <v>1000</v>
      </c>
      <c r="G176" s="51">
        <v>12</v>
      </c>
      <c r="H176" s="52" t="s">
        <v>41</v>
      </c>
      <c r="I176" s="4" t="s">
        <v>337</v>
      </c>
    </row>
    <row r="177" spans="1:9" ht="36" customHeight="1">
      <c r="A177" s="9" t="s">
        <v>378</v>
      </c>
      <c r="B177" s="52" t="s">
        <v>333</v>
      </c>
      <c r="C177" s="51" t="s">
        <v>370</v>
      </c>
      <c r="D177" s="51" t="s">
        <v>379</v>
      </c>
      <c r="E177" s="51" t="s">
        <v>5</v>
      </c>
      <c r="F177" s="12">
        <v>500</v>
      </c>
      <c r="G177" s="51">
        <v>12</v>
      </c>
      <c r="H177" s="52" t="s">
        <v>41</v>
      </c>
      <c r="I177" s="4" t="s">
        <v>337</v>
      </c>
    </row>
    <row r="178" spans="1:9" ht="36" customHeight="1">
      <c r="A178" s="9" t="s">
        <v>380</v>
      </c>
      <c r="B178" s="52" t="s">
        <v>333</v>
      </c>
      <c r="C178" s="51" t="s">
        <v>370</v>
      </c>
      <c r="D178" s="51" t="s">
        <v>381</v>
      </c>
      <c r="E178" s="51" t="s">
        <v>5</v>
      </c>
      <c r="F178" s="12">
        <v>100</v>
      </c>
      <c r="G178" s="51">
        <v>12</v>
      </c>
      <c r="H178" s="52" t="s">
        <v>41</v>
      </c>
      <c r="I178" s="4" t="s">
        <v>337</v>
      </c>
    </row>
    <row r="179" spans="1:9" ht="36" customHeight="1">
      <c r="A179" s="9" t="s">
        <v>382</v>
      </c>
      <c r="B179" s="52" t="s">
        <v>333</v>
      </c>
      <c r="C179" s="51" t="s">
        <v>370</v>
      </c>
      <c r="D179" s="51" t="s">
        <v>383</v>
      </c>
      <c r="E179" s="51" t="s">
        <v>5</v>
      </c>
      <c r="F179" s="12">
        <v>500</v>
      </c>
      <c r="G179" s="51">
        <v>12</v>
      </c>
      <c r="H179" s="52" t="s">
        <v>41</v>
      </c>
      <c r="I179" s="4" t="s">
        <v>337</v>
      </c>
    </row>
    <row r="180" spans="1:9" ht="36" customHeight="1">
      <c r="A180" s="9" t="s">
        <v>384</v>
      </c>
      <c r="B180" s="52" t="s">
        <v>333</v>
      </c>
      <c r="C180" s="51" t="s">
        <v>370</v>
      </c>
      <c r="D180" s="51" t="s">
        <v>385</v>
      </c>
      <c r="E180" s="51" t="s">
        <v>5</v>
      </c>
      <c r="F180" s="12">
        <v>50</v>
      </c>
      <c r="G180" s="51">
        <v>12</v>
      </c>
      <c r="H180" s="52" t="s">
        <v>41</v>
      </c>
      <c r="I180" s="4" t="s">
        <v>337</v>
      </c>
    </row>
    <row r="181" spans="1:9" ht="36" customHeight="1">
      <c r="A181" s="9" t="s">
        <v>386</v>
      </c>
      <c r="B181" s="52" t="s">
        <v>333</v>
      </c>
      <c r="C181" s="51" t="s">
        <v>370</v>
      </c>
      <c r="D181" s="51" t="s">
        <v>387</v>
      </c>
      <c r="E181" s="51" t="s">
        <v>5</v>
      </c>
      <c r="F181" s="12">
        <v>5200</v>
      </c>
      <c r="G181" s="51">
        <v>12</v>
      </c>
      <c r="H181" s="52" t="s">
        <v>41</v>
      </c>
      <c r="I181" s="4" t="s">
        <v>337</v>
      </c>
    </row>
    <row r="182" spans="1:9" ht="36" customHeight="1">
      <c r="A182" s="9" t="s">
        <v>388</v>
      </c>
      <c r="B182" s="52" t="s">
        <v>333</v>
      </c>
      <c r="C182" s="51" t="s">
        <v>370</v>
      </c>
      <c r="D182" s="51" t="s">
        <v>389</v>
      </c>
      <c r="E182" s="51" t="s">
        <v>5</v>
      </c>
      <c r="F182" s="12">
        <v>5000</v>
      </c>
      <c r="G182" s="51">
        <v>12</v>
      </c>
      <c r="H182" s="52" t="s">
        <v>41</v>
      </c>
      <c r="I182" s="4" t="s">
        <v>337</v>
      </c>
    </row>
    <row r="183" spans="1:9" ht="36" customHeight="1">
      <c r="A183" s="9" t="s">
        <v>390</v>
      </c>
      <c r="B183" s="52" t="s">
        <v>333</v>
      </c>
      <c r="C183" s="51" t="s">
        <v>370</v>
      </c>
      <c r="D183" s="51" t="s">
        <v>391</v>
      </c>
      <c r="E183" s="51" t="s">
        <v>5</v>
      </c>
      <c r="F183" s="12">
        <v>15000</v>
      </c>
      <c r="G183" s="51">
        <v>12</v>
      </c>
      <c r="H183" s="52" t="s">
        <v>41</v>
      </c>
      <c r="I183" s="4" t="s">
        <v>337</v>
      </c>
    </row>
    <row r="184" spans="1:9" ht="36" customHeight="1">
      <c r="A184" s="9" t="s">
        <v>392</v>
      </c>
      <c r="B184" s="52" t="s">
        <v>333</v>
      </c>
      <c r="C184" s="51" t="s">
        <v>370</v>
      </c>
      <c r="D184" s="51" t="s">
        <v>393</v>
      </c>
      <c r="E184" s="51" t="s">
        <v>5</v>
      </c>
      <c r="F184" s="12">
        <v>35000</v>
      </c>
      <c r="G184" s="51">
        <v>12</v>
      </c>
      <c r="H184" s="52" t="s">
        <v>41</v>
      </c>
      <c r="I184" s="4" t="s">
        <v>337</v>
      </c>
    </row>
    <row r="185" spans="1:9" ht="36" customHeight="1">
      <c r="A185" s="9" t="s">
        <v>394</v>
      </c>
      <c r="B185" s="52" t="s">
        <v>333</v>
      </c>
      <c r="C185" s="51" t="s">
        <v>370</v>
      </c>
      <c r="D185" s="51" t="s">
        <v>395</v>
      </c>
      <c r="E185" s="51" t="s">
        <v>5</v>
      </c>
      <c r="F185" s="12">
        <v>25000</v>
      </c>
      <c r="G185" s="51">
        <v>12</v>
      </c>
      <c r="H185" s="52" t="s">
        <v>41</v>
      </c>
      <c r="I185" s="4" t="s">
        <v>337</v>
      </c>
    </row>
    <row r="186" spans="1:9" ht="36" customHeight="1">
      <c r="A186" s="9" t="s">
        <v>396</v>
      </c>
      <c r="B186" s="52" t="s">
        <v>333</v>
      </c>
      <c r="C186" s="51" t="s">
        <v>370</v>
      </c>
      <c r="D186" s="51" t="s">
        <v>397</v>
      </c>
      <c r="E186" s="51" t="s">
        <v>5</v>
      </c>
      <c r="F186" s="12">
        <v>19000</v>
      </c>
      <c r="G186" s="51">
        <v>12</v>
      </c>
      <c r="H186" s="52" t="s">
        <v>41</v>
      </c>
      <c r="I186" s="4" t="s">
        <v>337</v>
      </c>
    </row>
    <row r="187" spans="1:9" ht="36" customHeight="1">
      <c r="A187" s="9" t="s">
        <v>398</v>
      </c>
      <c r="B187" s="52" t="s">
        <v>333</v>
      </c>
      <c r="C187" s="51" t="s">
        <v>370</v>
      </c>
      <c r="D187" s="51" t="s">
        <v>399</v>
      </c>
      <c r="E187" s="51" t="s">
        <v>5</v>
      </c>
      <c r="F187" s="12">
        <v>1500</v>
      </c>
      <c r="G187" s="51">
        <v>12</v>
      </c>
      <c r="H187" s="52" t="s">
        <v>41</v>
      </c>
      <c r="I187" s="4" t="s">
        <v>337</v>
      </c>
    </row>
    <row r="188" spans="1:9" ht="36" customHeight="1">
      <c r="A188" s="9" t="s">
        <v>400</v>
      </c>
      <c r="B188" s="52" t="s">
        <v>333</v>
      </c>
      <c r="C188" s="51" t="s">
        <v>370</v>
      </c>
      <c r="D188" s="51" t="s">
        <v>399</v>
      </c>
      <c r="E188" s="51" t="s">
        <v>5</v>
      </c>
      <c r="F188" s="12">
        <v>4500</v>
      </c>
      <c r="G188" s="51">
        <v>12</v>
      </c>
      <c r="H188" s="52" t="s">
        <v>41</v>
      </c>
      <c r="I188" s="4" t="s">
        <v>337</v>
      </c>
    </row>
    <row r="189" spans="1:9" ht="36" customHeight="1">
      <c r="A189" s="9" t="s">
        <v>401</v>
      </c>
      <c r="B189" s="52" t="s">
        <v>333</v>
      </c>
      <c r="C189" s="51" t="s">
        <v>370</v>
      </c>
      <c r="D189" s="51" t="s">
        <v>402</v>
      </c>
      <c r="E189" s="51" t="s">
        <v>5</v>
      </c>
      <c r="F189" s="12">
        <v>1500</v>
      </c>
      <c r="G189" s="51">
        <v>12</v>
      </c>
      <c r="H189" s="52" t="s">
        <v>41</v>
      </c>
      <c r="I189" s="4" t="s">
        <v>337</v>
      </c>
    </row>
    <row r="190" spans="1:9" ht="36" customHeight="1">
      <c r="A190" s="9" t="s">
        <v>403</v>
      </c>
      <c r="B190" s="52" t="s">
        <v>333</v>
      </c>
      <c r="C190" s="51" t="s">
        <v>370</v>
      </c>
      <c r="D190" s="51" t="s">
        <v>404</v>
      </c>
      <c r="E190" s="51" t="s">
        <v>5</v>
      </c>
      <c r="F190" s="12">
        <v>1300</v>
      </c>
      <c r="G190" s="51">
        <v>12</v>
      </c>
      <c r="H190" s="52" t="s">
        <v>41</v>
      </c>
      <c r="I190" s="4" t="s">
        <v>337</v>
      </c>
    </row>
    <row r="191" spans="1:9" ht="36" customHeight="1">
      <c r="A191" s="9" t="s">
        <v>405</v>
      </c>
      <c r="B191" s="52" t="s">
        <v>333</v>
      </c>
      <c r="C191" s="51" t="s">
        <v>370</v>
      </c>
      <c r="D191" s="51" t="s">
        <v>406</v>
      </c>
      <c r="E191" s="51" t="s">
        <v>5</v>
      </c>
      <c r="F191" s="12">
        <v>1300</v>
      </c>
      <c r="G191" s="51">
        <v>12</v>
      </c>
      <c r="H191" s="52" t="s">
        <v>41</v>
      </c>
      <c r="I191" s="4" t="s">
        <v>337</v>
      </c>
    </row>
    <row r="192" spans="1:9" ht="36" customHeight="1">
      <c r="A192" s="9" t="s">
        <v>407</v>
      </c>
      <c r="B192" s="52" t="s">
        <v>333</v>
      </c>
      <c r="C192" s="51" t="s">
        <v>370</v>
      </c>
      <c r="D192" s="51" t="s">
        <v>408</v>
      </c>
      <c r="E192" s="51" t="s">
        <v>5</v>
      </c>
      <c r="F192" s="12">
        <v>1100</v>
      </c>
      <c r="G192" s="51">
        <v>12</v>
      </c>
      <c r="H192" s="52" t="s">
        <v>41</v>
      </c>
      <c r="I192" s="4" t="s">
        <v>337</v>
      </c>
    </row>
    <row r="193" spans="1:9" ht="36" customHeight="1">
      <c r="A193" s="9" t="s">
        <v>409</v>
      </c>
      <c r="B193" s="52" t="s">
        <v>333</v>
      </c>
      <c r="C193" s="51" t="s">
        <v>370</v>
      </c>
      <c r="D193" s="51" t="s">
        <v>410</v>
      </c>
      <c r="E193" s="51" t="s">
        <v>5</v>
      </c>
      <c r="F193" s="12">
        <v>600</v>
      </c>
      <c r="G193" s="51">
        <v>12</v>
      </c>
      <c r="H193" s="52" t="s">
        <v>41</v>
      </c>
      <c r="I193" s="4" t="s">
        <v>337</v>
      </c>
    </row>
    <row r="194" spans="1:9" ht="36" customHeight="1">
      <c r="A194" s="9" t="s">
        <v>411</v>
      </c>
      <c r="B194" s="52" t="s">
        <v>333</v>
      </c>
      <c r="C194" s="51" t="s">
        <v>370</v>
      </c>
      <c r="D194" s="51" t="s">
        <v>412</v>
      </c>
      <c r="E194" s="51" t="s">
        <v>5</v>
      </c>
      <c r="F194" s="12">
        <v>1600</v>
      </c>
      <c r="G194" s="51">
        <v>12</v>
      </c>
      <c r="H194" s="52" t="s">
        <v>41</v>
      </c>
      <c r="I194" s="4" t="s">
        <v>337</v>
      </c>
    </row>
    <row r="195" spans="1:9" ht="45.75" customHeight="1">
      <c r="A195" s="9" t="s">
        <v>413</v>
      </c>
      <c r="B195" s="52" t="s">
        <v>333</v>
      </c>
      <c r="C195" s="51" t="s">
        <v>370</v>
      </c>
      <c r="D195" s="51" t="s">
        <v>414</v>
      </c>
      <c r="E195" s="51" t="s">
        <v>5</v>
      </c>
      <c r="F195" s="12">
        <v>7000</v>
      </c>
      <c r="G195" s="51">
        <v>12</v>
      </c>
      <c r="H195" s="52" t="s">
        <v>41</v>
      </c>
      <c r="I195" s="4" t="s">
        <v>337</v>
      </c>
    </row>
    <row r="196" spans="1:9" ht="36.75" customHeight="1">
      <c r="A196" s="9" t="s">
        <v>415</v>
      </c>
      <c r="B196" s="52" t="s">
        <v>333</v>
      </c>
      <c r="C196" s="51" t="s">
        <v>370</v>
      </c>
      <c r="D196" s="51" t="s">
        <v>416</v>
      </c>
      <c r="E196" s="51" t="s">
        <v>5</v>
      </c>
      <c r="F196" s="12">
        <v>300</v>
      </c>
      <c r="G196" s="51">
        <v>12</v>
      </c>
      <c r="H196" s="52" t="s">
        <v>41</v>
      </c>
      <c r="I196" s="4" t="s">
        <v>337</v>
      </c>
    </row>
    <row r="197" spans="1:9" ht="33" customHeight="1">
      <c r="A197" s="9" t="s">
        <v>417</v>
      </c>
      <c r="B197" s="52" t="s">
        <v>333</v>
      </c>
      <c r="C197" s="51" t="s">
        <v>370</v>
      </c>
      <c r="D197" s="51" t="s">
        <v>345</v>
      </c>
      <c r="E197" s="51" t="s">
        <v>5</v>
      </c>
      <c r="F197" s="12">
        <v>350</v>
      </c>
      <c r="G197" s="51">
        <v>12</v>
      </c>
      <c r="H197" s="52" t="s">
        <v>41</v>
      </c>
      <c r="I197" s="4" t="s">
        <v>337</v>
      </c>
    </row>
    <row r="198" spans="1:9" ht="33" customHeight="1">
      <c r="A198" s="9" t="s">
        <v>418</v>
      </c>
      <c r="B198" s="52" t="s">
        <v>333</v>
      </c>
      <c r="C198" s="51" t="s">
        <v>370</v>
      </c>
      <c r="D198" s="51" t="s">
        <v>419</v>
      </c>
      <c r="E198" s="51" t="s">
        <v>5</v>
      </c>
      <c r="F198" s="12">
        <v>2500</v>
      </c>
      <c r="G198" s="51">
        <v>12</v>
      </c>
      <c r="H198" s="52" t="s">
        <v>41</v>
      </c>
      <c r="I198" s="4" t="s">
        <v>337</v>
      </c>
    </row>
    <row r="199" spans="1:9" ht="30" customHeight="1">
      <c r="A199" s="9" t="s">
        <v>420</v>
      </c>
      <c r="B199" s="52" t="s">
        <v>333</v>
      </c>
      <c r="C199" s="51" t="s">
        <v>27</v>
      </c>
      <c r="D199" s="51" t="s">
        <v>421</v>
      </c>
      <c r="E199" s="51" t="s">
        <v>5</v>
      </c>
      <c r="F199" s="12">
        <v>4000</v>
      </c>
      <c r="G199" s="51">
        <v>12</v>
      </c>
      <c r="H199" s="52" t="s">
        <v>41</v>
      </c>
      <c r="I199" s="4" t="s">
        <v>337</v>
      </c>
    </row>
    <row r="200" spans="1:9" ht="30.75" customHeight="1">
      <c r="A200" s="9" t="s">
        <v>422</v>
      </c>
      <c r="B200" s="52" t="s">
        <v>333</v>
      </c>
      <c r="C200" s="51" t="s">
        <v>370</v>
      </c>
      <c r="D200" s="51" t="s">
        <v>423</v>
      </c>
      <c r="E200" s="51" t="s">
        <v>5</v>
      </c>
      <c r="F200" s="12">
        <v>100</v>
      </c>
      <c r="G200" s="52">
        <v>12</v>
      </c>
      <c r="H200" s="52" t="s">
        <v>41</v>
      </c>
      <c r="I200" s="4" t="s">
        <v>337</v>
      </c>
    </row>
    <row r="201" spans="1:9" ht="31.5" customHeight="1">
      <c r="A201" s="9" t="s">
        <v>424</v>
      </c>
      <c r="B201" s="52" t="s">
        <v>333</v>
      </c>
      <c r="C201" s="51" t="s">
        <v>370</v>
      </c>
      <c r="D201" s="51" t="s">
        <v>425</v>
      </c>
      <c r="E201" s="51" t="s">
        <v>5</v>
      </c>
      <c r="F201" s="12">
        <v>300</v>
      </c>
      <c r="G201" s="52">
        <v>12</v>
      </c>
      <c r="H201" s="52" t="s">
        <v>41</v>
      </c>
      <c r="I201" s="4" t="s">
        <v>337</v>
      </c>
    </row>
    <row r="202" spans="1:9" ht="30.75" customHeight="1">
      <c r="A202" s="9" t="s">
        <v>426</v>
      </c>
      <c r="B202" s="52" t="s">
        <v>333</v>
      </c>
      <c r="C202" s="51" t="s">
        <v>370</v>
      </c>
      <c r="D202" s="51" t="s">
        <v>427</v>
      </c>
      <c r="E202" s="51" t="s">
        <v>5</v>
      </c>
      <c r="F202" s="12">
        <v>3700</v>
      </c>
      <c r="G202" s="52">
        <v>12</v>
      </c>
      <c r="H202" s="52" t="s">
        <v>41</v>
      </c>
      <c r="I202" s="4" t="s">
        <v>337</v>
      </c>
    </row>
    <row r="203" spans="1:9" ht="30.75" customHeight="1">
      <c r="A203" s="9" t="s">
        <v>237</v>
      </c>
      <c r="B203" s="52" t="s">
        <v>333</v>
      </c>
      <c r="C203" s="51" t="s">
        <v>370</v>
      </c>
      <c r="D203" s="51" t="s">
        <v>428</v>
      </c>
      <c r="E203" s="51" t="s">
        <v>5</v>
      </c>
      <c r="F203" s="12">
        <v>3000</v>
      </c>
      <c r="G203" s="52">
        <v>12</v>
      </c>
      <c r="H203" s="52" t="s">
        <v>41</v>
      </c>
      <c r="I203" s="4" t="s">
        <v>337</v>
      </c>
    </row>
    <row r="204" spans="1:9" ht="32.25" customHeight="1">
      <c r="A204" s="9" t="s">
        <v>330</v>
      </c>
      <c r="B204" s="52" t="s">
        <v>333</v>
      </c>
      <c r="C204" s="51" t="s">
        <v>370</v>
      </c>
      <c r="D204" s="51" t="s">
        <v>429</v>
      </c>
      <c r="E204" s="51" t="s">
        <v>5</v>
      </c>
      <c r="F204" s="12">
        <v>1100</v>
      </c>
      <c r="G204" s="52">
        <v>12</v>
      </c>
      <c r="H204" s="52" t="s">
        <v>41</v>
      </c>
      <c r="I204" s="4" t="s">
        <v>337</v>
      </c>
    </row>
    <row r="205" spans="1:9" ht="34.5" customHeight="1">
      <c r="A205" s="9" t="s">
        <v>197</v>
      </c>
      <c r="B205" s="52" t="s">
        <v>333</v>
      </c>
      <c r="C205" s="51" t="s">
        <v>370</v>
      </c>
      <c r="D205" s="51" t="s">
        <v>430</v>
      </c>
      <c r="E205" s="51" t="s">
        <v>5</v>
      </c>
      <c r="F205" s="12">
        <v>2600</v>
      </c>
      <c r="G205" s="52">
        <v>12</v>
      </c>
      <c r="H205" s="52" t="s">
        <v>41</v>
      </c>
      <c r="I205" s="4" t="s">
        <v>337</v>
      </c>
    </row>
    <row r="206" spans="1:9" ht="34.5" customHeight="1">
      <c r="A206" s="9" t="s">
        <v>431</v>
      </c>
      <c r="B206" s="52" t="s">
        <v>333</v>
      </c>
      <c r="C206" s="51" t="s">
        <v>370</v>
      </c>
      <c r="D206" s="51" t="s">
        <v>432</v>
      </c>
      <c r="E206" s="51" t="s">
        <v>5</v>
      </c>
      <c r="F206" s="12">
        <v>3000</v>
      </c>
      <c r="G206" s="52">
        <v>12</v>
      </c>
      <c r="H206" s="52" t="s">
        <v>41</v>
      </c>
      <c r="I206" s="4" t="s">
        <v>337</v>
      </c>
    </row>
    <row r="207" spans="1:9" ht="34.5" customHeight="1">
      <c r="A207" s="9" t="s">
        <v>380</v>
      </c>
      <c r="B207" s="52" t="s">
        <v>333</v>
      </c>
      <c r="C207" s="51" t="s">
        <v>370</v>
      </c>
      <c r="D207" s="51" t="s">
        <v>381</v>
      </c>
      <c r="E207" s="51" t="s">
        <v>5</v>
      </c>
      <c r="F207" s="12">
        <v>100</v>
      </c>
      <c r="G207" s="52">
        <v>12</v>
      </c>
      <c r="H207" s="52" t="s">
        <v>41</v>
      </c>
      <c r="I207" s="4" t="s">
        <v>337</v>
      </c>
    </row>
    <row r="208" spans="1:9" ht="33" customHeight="1">
      <c r="A208" s="9" t="s">
        <v>433</v>
      </c>
      <c r="B208" s="52" t="s">
        <v>333</v>
      </c>
      <c r="C208" s="51" t="s">
        <v>434</v>
      </c>
      <c r="D208" s="51" t="s">
        <v>435</v>
      </c>
      <c r="E208" s="51" t="s">
        <v>5</v>
      </c>
      <c r="F208" s="12">
        <v>100</v>
      </c>
      <c r="G208" s="52">
        <v>12</v>
      </c>
      <c r="H208" s="52" t="s">
        <v>41</v>
      </c>
      <c r="I208" s="4" t="s">
        <v>337</v>
      </c>
    </row>
    <row r="209" spans="1:9" ht="32.25" customHeight="1">
      <c r="A209" s="9" t="s">
        <v>436</v>
      </c>
      <c r="B209" s="52" t="s">
        <v>333</v>
      </c>
      <c r="C209" s="51" t="s">
        <v>434</v>
      </c>
      <c r="D209" s="51" t="s">
        <v>437</v>
      </c>
      <c r="E209" s="51" t="s">
        <v>5</v>
      </c>
      <c r="F209" s="12">
        <v>100</v>
      </c>
      <c r="G209" s="52">
        <v>12</v>
      </c>
      <c r="H209" s="52" t="s">
        <v>41</v>
      </c>
      <c r="I209" s="4" t="s">
        <v>337</v>
      </c>
    </row>
    <row r="210" spans="1:9" ht="33.75" customHeight="1">
      <c r="A210" s="9" t="s">
        <v>438</v>
      </c>
      <c r="B210" s="52" t="s">
        <v>333</v>
      </c>
      <c r="C210" s="51" t="s">
        <v>434</v>
      </c>
      <c r="D210" s="51" t="s">
        <v>387</v>
      </c>
      <c r="E210" s="51" t="s">
        <v>5</v>
      </c>
      <c r="F210" s="12">
        <v>2500</v>
      </c>
      <c r="G210" s="52">
        <v>12</v>
      </c>
      <c r="H210" s="52" t="s">
        <v>41</v>
      </c>
      <c r="I210" s="4" t="s">
        <v>337</v>
      </c>
    </row>
    <row r="211" spans="1:9" ht="33.75" customHeight="1">
      <c r="A211" s="9" t="s">
        <v>439</v>
      </c>
      <c r="B211" s="52" t="s">
        <v>333</v>
      </c>
      <c r="C211" s="51" t="s">
        <v>434</v>
      </c>
      <c r="D211" s="51" t="s">
        <v>440</v>
      </c>
      <c r="E211" s="51" t="s">
        <v>5</v>
      </c>
      <c r="F211" s="12">
        <v>200</v>
      </c>
      <c r="G211" s="52">
        <v>12</v>
      </c>
      <c r="H211" s="52" t="s">
        <v>41</v>
      </c>
      <c r="I211" s="4" t="s">
        <v>337</v>
      </c>
    </row>
    <row r="212" spans="1:9" ht="31.5" customHeight="1">
      <c r="A212" s="9" t="s">
        <v>441</v>
      </c>
      <c r="B212" s="52" t="s">
        <v>333</v>
      </c>
      <c r="C212" s="51" t="s">
        <v>370</v>
      </c>
      <c r="D212" s="51" t="s">
        <v>442</v>
      </c>
      <c r="E212" s="51" t="s">
        <v>5</v>
      </c>
      <c r="F212" s="12">
        <v>14000</v>
      </c>
      <c r="G212" s="52">
        <v>12</v>
      </c>
      <c r="H212" s="52" t="s">
        <v>41</v>
      </c>
      <c r="I212" s="4" t="s">
        <v>337</v>
      </c>
    </row>
    <row r="213" spans="1:9" ht="35.25" customHeight="1">
      <c r="A213" s="9" t="s">
        <v>443</v>
      </c>
      <c r="B213" s="52" t="s">
        <v>333</v>
      </c>
      <c r="C213" s="51" t="s">
        <v>370</v>
      </c>
      <c r="D213" s="51" t="s">
        <v>444</v>
      </c>
      <c r="E213" s="51" t="s">
        <v>5</v>
      </c>
      <c r="F213" s="12">
        <v>150</v>
      </c>
      <c r="G213" s="52">
        <v>12</v>
      </c>
      <c r="H213" s="52" t="s">
        <v>41</v>
      </c>
      <c r="I213" s="4" t="s">
        <v>337</v>
      </c>
    </row>
    <row r="214" spans="1:9" ht="33" customHeight="1">
      <c r="A214" s="9" t="s">
        <v>445</v>
      </c>
      <c r="B214" s="52" t="s">
        <v>333</v>
      </c>
      <c r="C214" s="51" t="s">
        <v>370</v>
      </c>
      <c r="D214" s="51" t="s">
        <v>446</v>
      </c>
      <c r="E214" s="51" t="s">
        <v>5</v>
      </c>
      <c r="F214" s="12">
        <v>4500</v>
      </c>
      <c r="G214" s="52">
        <v>12</v>
      </c>
      <c r="H214" s="52" t="s">
        <v>41</v>
      </c>
      <c r="I214" s="4" t="s">
        <v>337</v>
      </c>
    </row>
    <row r="215" spans="1:9" ht="36.75" customHeight="1">
      <c r="A215" s="9" t="s">
        <v>447</v>
      </c>
      <c r="B215" s="52" t="s">
        <v>333</v>
      </c>
      <c r="C215" s="51" t="s">
        <v>370</v>
      </c>
      <c r="D215" s="51" t="s">
        <v>448</v>
      </c>
      <c r="E215" s="51" t="s">
        <v>5</v>
      </c>
      <c r="F215" s="12">
        <v>500</v>
      </c>
      <c r="G215" s="52">
        <v>12</v>
      </c>
      <c r="H215" s="52" t="s">
        <v>41</v>
      </c>
      <c r="I215" s="4" t="s">
        <v>337</v>
      </c>
    </row>
    <row r="216" spans="1:9" ht="37.5" customHeight="1">
      <c r="A216" s="9" t="s">
        <v>449</v>
      </c>
      <c r="B216" s="52" t="s">
        <v>333</v>
      </c>
      <c r="C216" s="51" t="s">
        <v>370</v>
      </c>
      <c r="D216" s="51" t="s">
        <v>450</v>
      </c>
      <c r="E216" s="51" t="s">
        <v>5</v>
      </c>
      <c r="F216" s="12">
        <v>5500</v>
      </c>
      <c r="G216" s="52">
        <v>12</v>
      </c>
      <c r="H216" s="52" t="s">
        <v>41</v>
      </c>
      <c r="I216" s="4" t="s">
        <v>337</v>
      </c>
    </row>
    <row r="217" spans="1:9" ht="31.5" customHeight="1">
      <c r="A217" s="9" t="s">
        <v>451</v>
      </c>
      <c r="B217" s="52" t="s">
        <v>333</v>
      </c>
      <c r="C217" s="51" t="s">
        <v>370</v>
      </c>
      <c r="D217" s="51" t="s">
        <v>452</v>
      </c>
      <c r="E217" s="51" t="s">
        <v>5</v>
      </c>
      <c r="F217" s="12">
        <v>2000</v>
      </c>
      <c r="G217" s="52">
        <v>12</v>
      </c>
      <c r="H217" s="52" t="s">
        <v>41</v>
      </c>
      <c r="I217" s="4" t="s">
        <v>337</v>
      </c>
    </row>
    <row r="218" spans="1:9" ht="34.5" customHeight="1">
      <c r="A218" s="9" t="s">
        <v>453</v>
      </c>
      <c r="B218" s="52" t="s">
        <v>333</v>
      </c>
      <c r="C218" s="51" t="s">
        <v>370</v>
      </c>
      <c r="D218" s="51">
        <v>90512000</v>
      </c>
      <c r="E218" s="51" t="s">
        <v>5</v>
      </c>
      <c r="F218" s="12">
        <v>4000</v>
      </c>
      <c r="G218" s="52">
        <v>12</v>
      </c>
      <c r="H218" s="52" t="s">
        <v>41</v>
      </c>
      <c r="I218" s="4" t="s">
        <v>337</v>
      </c>
    </row>
    <row r="219" spans="1:9" ht="37.5" customHeight="1">
      <c r="A219" s="9" t="s">
        <v>454</v>
      </c>
      <c r="B219" s="52" t="s">
        <v>333</v>
      </c>
      <c r="C219" s="51" t="s">
        <v>455</v>
      </c>
      <c r="D219" s="51" t="s">
        <v>456</v>
      </c>
      <c r="E219" s="51" t="s">
        <v>5</v>
      </c>
      <c r="F219" s="12">
        <v>400</v>
      </c>
      <c r="G219" s="51">
        <v>12</v>
      </c>
      <c r="H219" s="52" t="s">
        <v>41</v>
      </c>
      <c r="I219" s="4" t="s">
        <v>337</v>
      </c>
    </row>
    <row r="220" spans="1:9" ht="35.25" customHeight="1">
      <c r="A220" s="9" t="s">
        <v>457</v>
      </c>
      <c r="B220" s="52" t="s">
        <v>333</v>
      </c>
      <c r="C220" s="51" t="s">
        <v>455</v>
      </c>
      <c r="D220" s="51" t="s">
        <v>458</v>
      </c>
      <c r="E220" s="51" t="s">
        <v>5</v>
      </c>
      <c r="F220" s="12">
        <v>4000</v>
      </c>
      <c r="G220" s="51">
        <v>12</v>
      </c>
      <c r="H220" s="52" t="s">
        <v>41</v>
      </c>
      <c r="I220" s="4" t="s">
        <v>337</v>
      </c>
    </row>
    <row r="221" spans="1:9" ht="35.25" customHeight="1">
      <c r="A221" s="9" t="s">
        <v>459</v>
      </c>
      <c r="B221" s="52" t="s">
        <v>333</v>
      </c>
      <c r="C221" s="51" t="s">
        <v>460</v>
      </c>
      <c r="D221" s="51" t="s">
        <v>461</v>
      </c>
      <c r="E221" s="51" t="s">
        <v>355</v>
      </c>
      <c r="F221" s="12">
        <v>28658</v>
      </c>
      <c r="G221" s="51">
        <v>12</v>
      </c>
      <c r="H221" s="52" t="s">
        <v>41</v>
      </c>
      <c r="I221" s="4" t="s">
        <v>337</v>
      </c>
    </row>
    <row r="222" spans="1:9" ht="37.5" customHeight="1">
      <c r="A222" s="9" t="s">
        <v>462</v>
      </c>
      <c r="B222" s="52" t="s">
        <v>333</v>
      </c>
      <c r="C222" s="54" t="s">
        <v>455</v>
      </c>
      <c r="D222" s="54" t="s">
        <v>463</v>
      </c>
      <c r="E222" s="51" t="s">
        <v>5</v>
      </c>
      <c r="F222" s="12">
        <v>5000</v>
      </c>
      <c r="G222" s="54">
        <v>12</v>
      </c>
      <c r="H222" s="52" t="s">
        <v>41</v>
      </c>
      <c r="I222" s="4" t="s">
        <v>337</v>
      </c>
    </row>
    <row r="223" spans="1:9" ht="36" customHeight="1">
      <c r="A223" s="9" t="s">
        <v>140</v>
      </c>
      <c r="B223" s="9" t="s">
        <v>25</v>
      </c>
      <c r="C223" s="10" t="s">
        <v>464</v>
      </c>
      <c r="D223" s="20" t="s">
        <v>465</v>
      </c>
      <c r="E223" s="11" t="s">
        <v>5</v>
      </c>
      <c r="F223" s="12">
        <v>1818</v>
      </c>
      <c r="G223" s="22"/>
      <c r="H223" s="52" t="s">
        <v>41</v>
      </c>
      <c r="I223" s="4" t="s">
        <v>482</v>
      </c>
    </row>
    <row r="224" spans="1:9" ht="32.25" customHeight="1">
      <c r="A224" s="9" t="s">
        <v>466</v>
      </c>
      <c r="B224" s="3" t="s">
        <v>25</v>
      </c>
      <c r="C224" s="4" t="s">
        <v>464</v>
      </c>
      <c r="D224" s="21" t="s">
        <v>467</v>
      </c>
      <c r="E224" s="11" t="s">
        <v>5</v>
      </c>
      <c r="F224" s="12">
        <v>2110</v>
      </c>
      <c r="G224" s="22"/>
      <c r="H224" s="52" t="s">
        <v>41</v>
      </c>
      <c r="I224" s="4" t="s">
        <v>482</v>
      </c>
    </row>
    <row r="225" spans="1:9" ht="32.25" customHeight="1">
      <c r="A225" s="9" t="s">
        <v>468</v>
      </c>
      <c r="B225" s="9" t="s">
        <v>25</v>
      </c>
      <c r="C225" s="10" t="s">
        <v>464</v>
      </c>
      <c r="D225" s="55">
        <v>30237310</v>
      </c>
      <c r="E225" s="11" t="s">
        <v>5</v>
      </c>
      <c r="F225" s="12">
        <v>826</v>
      </c>
      <c r="G225" s="22"/>
      <c r="H225" s="52" t="s">
        <v>41</v>
      </c>
      <c r="I225" s="4" t="s">
        <v>482</v>
      </c>
    </row>
    <row r="226" spans="1:9" ht="34.5" customHeight="1">
      <c r="A226" s="9" t="s">
        <v>469</v>
      </c>
      <c r="B226" s="3" t="s">
        <v>25</v>
      </c>
      <c r="C226" s="4" t="s">
        <v>464</v>
      </c>
      <c r="D226" s="21" t="s">
        <v>470</v>
      </c>
      <c r="E226" s="11" t="s">
        <v>5</v>
      </c>
      <c r="F226" s="12">
        <v>495</v>
      </c>
      <c r="G226" s="22"/>
      <c r="H226" s="52" t="s">
        <v>41</v>
      </c>
      <c r="I226" s="4" t="s">
        <v>482</v>
      </c>
    </row>
    <row r="227" spans="1:9" ht="35.25" customHeight="1">
      <c r="A227" s="9" t="s">
        <v>471</v>
      </c>
      <c r="B227" s="9" t="s">
        <v>25</v>
      </c>
      <c r="C227" s="10" t="s">
        <v>464</v>
      </c>
      <c r="D227" s="56">
        <v>44500000</v>
      </c>
      <c r="E227" s="11" t="s">
        <v>5</v>
      </c>
      <c r="F227" s="12">
        <v>413</v>
      </c>
      <c r="G227" s="22"/>
      <c r="H227" s="52" t="s">
        <v>41</v>
      </c>
      <c r="I227" s="4" t="s">
        <v>482</v>
      </c>
    </row>
    <row r="228" spans="1:9" ht="33.75" customHeight="1">
      <c r="A228" s="9" t="s">
        <v>472</v>
      </c>
      <c r="B228" s="3" t="s">
        <v>25</v>
      </c>
      <c r="C228" s="4" t="s">
        <v>464</v>
      </c>
      <c r="D228" s="57">
        <v>22800000.301927</v>
      </c>
      <c r="E228" s="11" t="s">
        <v>5</v>
      </c>
      <c r="F228" s="12">
        <v>867</v>
      </c>
      <c r="G228" s="22"/>
      <c r="H228" s="52" t="s">
        <v>41</v>
      </c>
      <c r="I228" s="4" t="s">
        <v>482</v>
      </c>
    </row>
    <row r="229" spans="1:9" ht="33" customHeight="1">
      <c r="A229" s="9" t="s">
        <v>473</v>
      </c>
      <c r="B229" s="3" t="s">
        <v>25</v>
      </c>
      <c r="C229" s="4" t="s">
        <v>464</v>
      </c>
      <c r="D229" s="57">
        <v>80590000</v>
      </c>
      <c r="E229" s="11" t="s">
        <v>5</v>
      </c>
      <c r="F229" s="12">
        <v>1570</v>
      </c>
      <c r="G229" s="4"/>
      <c r="H229" s="52" t="s">
        <v>41</v>
      </c>
      <c r="I229" s="4" t="s">
        <v>482</v>
      </c>
    </row>
    <row r="230" spans="1:9" ht="34.5" customHeight="1">
      <c r="A230" s="9" t="s">
        <v>474</v>
      </c>
      <c r="B230" s="9" t="s">
        <v>25</v>
      </c>
      <c r="C230" s="10" t="s">
        <v>475</v>
      </c>
      <c r="D230" s="56">
        <v>50413200</v>
      </c>
      <c r="E230" s="11" t="s">
        <v>5</v>
      </c>
      <c r="F230" s="12">
        <v>165</v>
      </c>
      <c r="G230" s="4"/>
      <c r="H230" s="52" t="s">
        <v>41</v>
      </c>
      <c r="I230" s="4" t="s">
        <v>482</v>
      </c>
    </row>
    <row r="231" spans="1:9" ht="30.75" customHeight="1">
      <c r="A231" s="9" t="s">
        <v>476</v>
      </c>
      <c r="B231" s="3" t="s">
        <v>25</v>
      </c>
      <c r="C231" s="4" t="s">
        <v>464</v>
      </c>
      <c r="D231" s="57">
        <v>50113000</v>
      </c>
      <c r="E231" s="11" t="s">
        <v>5</v>
      </c>
      <c r="F231" s="12">
        <v>1239</v>
      </c>
      <c r="G231" s="4"/>
      <c r="H231" s="52" t="s">
        <v>41</v>
      </c>
      <c r="I231" s="4" t="s">
        <v>482</v>
      </c>
    </row>
    <row r="232" spans="1:9" ht="33" customHeight="1">
      <c r="A232" s="9" t="s">
        <v>330</v>
      </c>
      <c r="B232" s="9"/>
      <c r="C232" s="10" t="s">
        <v>464</v>
      </c>
      <c r="D232" s="56">
        <v>6651600</v>
      </c>
      <c r="E232" s="11" t="s">
        <v>5</v>
      </c>
      <c r="F232" s="12">
        <v>2066</v>
      </c>
      <c r="G232" s="55"/>
      <c r="H232" s="52" t="s">
        <v>41</v>
      </c>
      <c r="I232" s="4" t="s">
        <v>482</v>
      </c>
    </row>
    <row r="233" spans="1:9" ht="33.75" customHeight="1">
      <c r="A233" s="9" t="s">
        <v>477</v>
      </c>
      <c r="B233" s="3" t="s">
        <v>25</v>
      </c>
      <c r="C233" s="4" t="s">
        <v>478</v>
      </c>
      <c r="D233" s="57">
        <v>98690000</v>
      </c>
      <c r="E233" s="11" t="s">
        <v>5</v>
      </c>
      <c r="F233" s="12">
        <v>743</v>
      </c>
      <c r="G233" s="4"/>
      <c r="H233" s="52" t="s">
        <v>41</v>
      </c>
      <c r="I233" s="4" t="s">
        <v>482</v>
      </c>
    </row>
    <row r="234" spans="1:9" ht="31.5" customHeight="1">
      <c r="A234" s="9" t="s">
        <v>479</v>
      </c>
      <c r="B234" s="3" t="s">
        <v>230</v>
      </c>
      <c r="C234" s="4" t="s">
        <v>480</v>
      </c>
      <c r="D234" s="57">
        <v>55520000</v>
      </c>
      <c r="E234" s="11" t="s">
        <v>5</v>
      </c>
      <c r="F234" s="12">
        <v>3222</v>
      </c>
      <c r="G234" s="4"/>
      <c r="H234" s="4" t="s">
        <v>56</v>
      </c>
      <c r="I234" s="4" t="s">
        <v>482</v>
      </c>
    </row>
    <row r="235" spans="1:9" ht="33.75" customHeight="1">
      <c r="A235" s="9" t="s">
        <v>481</v>
      </c>
      <c r="B235" s="58"/>
      <c r="C235" s="52" t="s">
        <v>480</v>
      </c>
      <c r="D235" s="55">
        <v>50800000</v>
      </c>
      <c r="E235" s="11" t="s">
        <v>5</v>
      </c>
      <c r="F235" s="12">
        <v>247</v>
      </c>
      <c r="G235" s="58"/>
      <c r="H235" s="52" t="s">
        <v>41</v>
      </c>
      <c r="I235" s="4" t="s">
        <v>482</v>
      </c>
    </row>
    <row r="236" spans="1:9" ht="30.75" customHeight="1">
      <c r="A236" s="9" t="s">
        <v>141</v>
      </c>
      <c r="B236" s="25"/>
      <c r="C236" s="25" t="s">
        <v>229</v>
      </c>
      <c r="D236" s="27">
        <v>22112000</v>
      </c>
      <c r="E236" s="11" t="s">
        <v>5</v>
      </c>
      <c r="F236" s="12">
        <v>700</v>
      </c>
      <c r="G236" s="25">
        <v>12</v>
      </c>
      <c r="H236" s="52" t="s">
        <v>41</v>
      </c>
      <c r="I236" s="59" t="s">
        <v>483</v>
      </c>
    </row>
    <row r="237" spans="1:9" ht="30.75" customHeight="1">
      <c r="A237" s="9" t="s">
        <v>484</v>
      </c>
      <c r="B237" s="60"/>
      <c r="C237" s="60" t="s">
        <v>229</v>
      </c>
      <c r="D237" s="61">
        <v>22110000</v>
      </c>
      <c r="E237" s="11" t="s">
        <v>5</v>
      </c>
      <c r="F237" s="12">
        <v>200</v>
      </c>
      <c r="G237" s="60">
        <v>12</v>
      </c>
      <c r="H237" s="52" t="s">
        <v>41</v>
      </c>
      <c r="I237" s="59" t="s">
        <v>483</v>
      </c>
    </row>
    <row r="238" spans="1:9" ht="33.75" customHeight="1">
      <c r="A238" s="9" t="s">
        <v>485</v>
      </c>
      <c r="B238" s="60"/>
      <c r="C238" s="60" t="s">
        <v>114</v>
      </c>
      <c r="D238" s="61">
        <v>24311800</v>
      </c>
      <c r="E238" s="11" t="s">
        <v>5</v>
      </c>
      <c r="F238" s="12">
        <v>1900</v>
      </c>
      <c r="G238" s="60">
        <v>12</v>
      </c>
      <c r="H238" s="52" t="s">
        <v>41</v>
      </c>
      <c r="I238" s="59" t="s">
        <v>483</v>
      </c>
    </row>
    <row r="239" spans="1:9" ht="33.75" customHeight="1">
      <c r="A239" s="9" t="s">
        <v>246</v>
      </c>
      <c r="B239" s="60"/>
      <c r="C239" s="60" t="s">
        <v>27</v>
      </c>
      <c r="D239" s="61">
        <v>30192700</v>
      </c>
      <c r="E239" s="11" t="s">
        <v>5</v>
      </c>
      <c r="F239" s="12">
        <v>250</v>
      </c>
      <c r="G239" s="60">
        <v>12</v>
      </c>
      <c r="H239" s="52" t="s">
        <v>41</v>
      </c>
      <c r="I239" s="59" t="s">
        <v>483</v>
      </c>
    </row>
    <row r="240" spans="1:9" ht="33.75" customHeight="1">
      <c r="A240" s="9" t="s">
        <v>486</v>
      </c>
      <c r="B240" s="60"/>
      <c r="C240" s="60" t="s">
        <v>27</v>
      </c>
      <c r="D240" s="61">
        <v>3019200</v>
      </c>
      <c r="E240" s="11" t="s">
        <v>5</v>
      </c>
      <c r="F240" s="12">
        <v>250</v>
      </c>
      <c r="G240" s="60">
        <v>12</v>
      </c>
      <c r="H240" s="52" t="s">
        <v>41</v>
      </c>
      <c r="I240" s="59" t="s">
        <v>483</v>
      </c>
    </row>
    <row r="241" spans="1:9" ht="33.75" customHeight="1">
      <c r="A241" s="9" t="s">
        <v>487</v>
      </c>
      <c r="B241" s="60"/>
      <c r="C241" s="60" t="s">
        <v>27</v>
      </c>
      <c r="D241" s="61">
        <v>80000000</v>
      </c>
      <c r="E241" s="11" t="s">
        <v>5</v>
      </c>
      <c r="F241" s="12">
        <v>300</v>
      </c>
      <c r="G241" s="60"/>
      <c r="H241" s="52" t="s">
        <v>41</v>
      </c>
      <c r="I241" s="59" t="s">
        <v>483</v>
      </c>
    </row>
    <row r="242" spans="1:9" ht="33.75" customHeight="1">
      <c r="A242" s="9" t="s">
        <v>488</v>
      </c>
      <c r="B242" s="60"/>
      <c r="C242" s="60" t="s">
        <v>27</v>
      </c>
      <c r="D242" s="61">
        <v>44500000</v>
      </c>
      <c r="E242" s="11" t="s">
        <v>5</v>
      </c>
      <c r="F242" s="12">
        <v>400</v>
      </c>
      <c r="G242" s="60">
        <v>12</v>
      </c>
      <c r="H242" s="52" t="s">
        <v>41</v>
      </c>
      <c r="I242" s="59" t="s">
        <v>483</v>
      </c>
    </row>
    <row r="243" spans="1:9" ht="33.75" customHeight="1">
      <c r="A243" s="9" t="s">
        <v>489</v>
      </c>
      <c r="B243" s="60"/>
      <c r="C243" s="60" t="s">
        <v>229</v>
      </c>
      <c r="D243" s="61">
        <v>302373100</v>
      </c>
      <c r="E243" s="11" t="s">
        <v>5</v>
      </c>
      <c r="F243" s="12">
        <v>200</v>
      </c>
      <c r="G243" s="60">
        <v>6</v>
      </c>
      <c r="H243" s="52" t="s">
        <v>41</v>
      </c>
      <c r="I243" s="59" t="s">
        <v>483</v>
      </c>
    </row>
    <row r="244" spans="1:9" ht="33.75" customHeight="1">
      <c r="A244" s="9" t="s">
        <v>140</v>
      </c>
      <c r="B244" s="60"/>
      <c r="C244" s="60" t="s">
        <v>117</v>
      </c>
      <c r="D244" s="61">
        <v>39162100</v>
      </c>
      <c r="E244" s="11" t="s">
        <v>5</v>
      </c>
      <c r="F244" s="12">
        <v>800</v>
      </c>
      <c r="G244" s="60">
        <v>12</v>
      </c>
      <c r="H244" s="52" t="s">
        <v>41</v>
      </c>
      <c r="I244" s="59" t="s">
        <v>483</v>
      </c>
    </row>
    <row r="245" spans="1:9" ht="33.75" customHeight="1">
      <c r="A245" s="9" t="s">
        <v>490</v>
      </c>
      <c r="B245" s="60"/>
      <c r="C245" s="60" t="s">
        <v>229</v>
      </c>
      <c r="D245" s="61">
        <v>44800000</v>
      </c>
      <c r="E245" s="11" t="s">
        <v>5</v>
      </c>
      <c r="F245" s="12">
        <v>300</v>
      </c>
      <c r="G245" s="60">
        <v>12</v>
      </c>
      <c r="H245" s="52" t="s">
        <v>41</v>
      </c>
      <c r="I245" s="59" t="s">
        <v>483</v>
      </c>
    </row>
    <row r="246" spans="1:9" ht="33.75" customHeight="1">
      <c r="A246" s="9" t="s">
        <v>491</v>
      </c>
      <c r="B246" s="60"/>
      <c r="C246" s="60" t="s">
        <v>117</v>
      </c>
      <c r="D246" s="61">
        <v>18143000</v>
      </c>
      <c r="E246" s="11" t="s">
        <v>5</v>
      </c>
      <c r="F246" s="12">
        <v>300</v>
      </c>
      <c r="G246" s="60">
        <v>12</v>
      </c>
      <c r="H246" s="52" t="s">
        <v>41</v>
      </c>
      <c r="I246" s="59" t="s">
        <v>483</v>
      </c>
    </row>
    <row r="247" spans="1:9" ht="33.75" customHeight="1">
      <c r="A247" s="9" t="s">
        <v>300</v>
      </c>
      <c r="B247" s="60"/>
      <c r="C247" s="60" t="s">
        <v>27</v>
      </c>
      <c r="D247" s="61">
        <v>44411000</v>
      </c>
      <c r="E247" s="11" t="s">
        <v>5</v>
      </c>
      <c r="F247" s="12">
        <v>200</v>
      </c>
      <c r="G247" s="60">
        <v>12</v>
      </c>
      <c r="H247" s="52" t="s">
        <v>41</v>
      </c>
      <c r="I247" s="59" t="s">
        <v>483</v>
      </c>
    </row>
    <row r="248" spans="1:9" ht="33.75" customHeight="1">
      <c r="A248" s="9" t="s">
        <v>492</v>
      </c>
      <c r="B248" s="60"/>
      <c r="C248" s="60" t="s">
        <v>108</v>
      </c>
      <c r="D248" s="61">
        <v>15894210</v>
      </c>
      <c r="E248" s="11" t="s">
        <v>5</v>
      </c>
      <c r="F248" s="12">
        <v>9999</v>
      </c>
      <c r="G248" s="60">
        <v>12</v>
      </c>
      <c r="H248" s="52" t="s">
        <v>41</v>
      </c>
      <c r="I248" s="59" t="s">
        <v>483</v>
      </c>
    </row>
    <row r="249" spans="1:9" ht="33.75" customHeight="1">
      <c r="A249" s="9" t="s">
        <v>493</v>
      </c>
      <c r="B249" s="60"/>
      <c r="C249" s="60" t="s">
        <v>27</v>
      </c>
      <c r="D249" s="61">
        <v>80511000</v>
      </c>
      <c r="E249" s="11" t="s">
        <v>5</v>
      </c>
      <c r="F249" s="12">
        <v>300</v>
      </c>
      <c r="G249" s="60">
        <v>12</v>
      </c>
      <c r="H249" s="52" t="s">
        <v>41</v>
      </c>
      <c r="I249" s="59" t="s">
        <v>483</v>
      </c>
    </row>
    <row r="250" spans="1:9" ht="33.75" customHeight="1">
      <c r="A250" s="9" t="s">
        <v>494</v>
      </c>
      <c r="B250" s="60"/>
      <c r="C250" s="60" t="s">
        <v>27</v>
      </c>
      <c r="D250" s="61">
        <v>80511000</v>
      </c>
      <c r="E250" s="11" t="s">
        <v>5</v>
      </c>
      <c r="F250" s="12">
        <v>600</v>
      </c>
      <c r="G250" s="60">
        <v>12</v>
      </c>
      <c r="H250" s="52" t="s">
        <v>41</v>
      </c>
      <c r="I250" s="59" t="s">
        <v>483</v>
      </c>
    </row>
    <row r="251" spans="1:9" ht="33.75" customHeight="1">
      <c r="A251" s="9" t="s">
        <v>495</v>
      </c>
      <c r="B251" s="60"/>
      <c r="C251" s="60" t="s">
        <v>496</v>
      </c>
      <c r="D251" s="61">
        <v>66514100</v>
      </c>
      <c r="E251" s="11" t="s">
        <v>5</v>
      </c>
      <c r="F251" s="12">
        <v>400</v>
      </c>
      <c r="G251" s="60">
        <v>12</v>
      </c>
      <c r="H251" s="52" t="s">
        <v>41</v>
      </c>
      <c r="I251" s="59" t="s">
        <v>483</v>
      </c>
    </row>
    <row r="252" spans="1:9" ht="33.75" customHeight="1">
      <c r="A252" s="9" t="s">
        <v>497</v>
      </c>
      <c r="B252" s="60"/>
      <c r="C252" s="60" t="s">
        <v>133</v>
      </c>
      <c r="D252" s="61">
        <v>66000000</v>
      </c>
      <c r="E252" s="11" t="s">
        <v>5</v>
      </c>
      <c r="F252" s="12">
        <v>300</v>
      </c>
      <c r="G252" s="60">
        <v>12</v>
      </c>
      <c r="H252" s="52" t="s">
        <v>41</v>
      </c>
      <c r="I252" s="59" t="s">
        <v>483</v>
      </c>
    </row>
    <row r="253" spans="1:9" ht="33.75" customHeight="1">
      <c r="A253" s="9" t="s">
        <v>498</v>
      </c>
      <c r="B253" s="60"/>
      <c r="C253" s="60" t="s">
        <v>262</v>
      </c>
      <c r="D253" s="61">
        <v>50413200</v>
      </c>
      <c r="E253" s="11" t="s">
        <v>5</v>
      </c>
      <c r="F253" s="12">
        <v>200</v>
      </c>
      <c r="G253" s="60">
        <v>6</v>
      </c>
      <c r="H253" s="52" t="s">
        <v>41</v>
      </c>
      <c r="I253" s="59" t="s">
        <v>483</v>
      </c>
    </row>
    <row r="254" spans="1:9" ht="33.75" customHeight="1">
      <c r="A254" s="9" t="s">
        <v>499</v>
      </c>
      <c r="B254" s="60"/>
      <c r="C254" s="60" t="s">
        <v>114</v>
      </c>
      <c r="D254" s="61">
        <v>48800000</v>
      </c>
      <c r="E254" s="11" t="s">
        <v>5</v>
      </c>
      <c r="F254" s="12">
        <v>380</v>
      </c>
      <c r="G254" s="60">
        <v>6</v>
      </c>
      <c r="H254" s="52" t="s">
        <v>41</v>
      </c>
      <c r="I254" s="59" t="s">
        <v>483</v>
      </c>
    </row>
    <row r="255" spans="1:9" ht="33.75" customHeight="1">
      <c r="A255" s="9" t="s">
        <v>500</v>
      </c>
      <c r="B255" s="60"/>
      <c r="C255" s="60" t="s">
        <v>229</v>
      </c>
      <c r="D255" s="61">
        <v>43328000</v>
      </c>
      <c r="E255" s="11" t="s">
        <v>5</v>
      </c>
      <c r="F255" s="12">
        <v>170</v>
      </c>
      <c r="G255" s="60">
        <v>3</v>
      </c>
      <c r="H255" s="52" t="s">
        <v>41</v>
      </c>
      <c r="I255" s="59" t="s">
        <v>483</v>
      </c>
    </row>
    <row r="256" spans="1:9" ht="33.75" customHeight="1">
      <c r="A256" s="9" t="s">
        <v>501</v>
      </c>
      <c r="B256" s="9" t="s">
        <v>502</v>
      </c>
      <c r="C256" s="10" t="s">
        <v>503</v>
      </c>
      <c r="D256" s="62" t="s">
        <v>504</v>
      </c>
      <c r="E256" s="11" t="s">
        <v>505</v>
      </c>
      <c r="F256" s="12">
        <f>6900*0.79</f>
        <v>5451</v>
      </c>
      <c r="G256" s="10" t="s">
        <v>35</v>
      </c>
      <c r="H256" s="52" t="s">
        <v>211</v>
      </c>
      <c r="I256" s="9" t="s">
        <v>506</v>
      </c>
    </row>
    <row r="257" spans="1:9" ht="33.75" customHeight="1">
      <c r="A257" s="9" t="s">
        <v>486</v>
      </c>
      <c r="B257" s="9" t="s">
        <v>507</v>
      </c>
      <c r="C257" s="10" t="s">
        <v>503</v>
      </c>
      <c r="D257" s="62" t="s">
        <v>124</v>
      </c>
      <c r="E257" s="11" t="s">
        <v>5</v>
      </c>
      <c r="F257" s="12">
        <f>600*0.79</f>
        <v>474</v>
      </c>
      <c r="G257" s="10" t="s">
        <v>35</v>
      </c>
      <c r="H257" s="52" t="s">
        <v>41</v>
      </c>
      <c r="I257" s="9" t="s">
        <v>506</v>
      </c>
    </row>
    <row r="258" spans="1:9" ht="33.75" customHeight="1">
      <c r="A258" s="9" t="s">
        <v>508</v>
      </c>
      <c r="B258" s="9" t="s">
        <v>507</v>
      </c>
      <c r="C258" s="10" t="s">
        <v>503</v>
      </c>
      <c r="D258" s="62" t="s">
        <v>49</v>
      </c>
      <c r="E258" s="11" t="s">
        <v>5</v>
      </c>
      <c r="F258" s="12">
        <f>5000*0.79</f>
        <v>3950</v>
      </c>
      <c r="G258" s="10" t="s">
        <v>35</v>
      </c>
      <c r="H258" s="52" t="s">
        <v>41</v>
      </c>
      <c r="I258" s="9" t="s">
        <v>506</v>
      </c>
    </row>
    <row r="259" spans="1:9" ht="33.75" customHeight="1">
      <c r="A259" s="9" t="s">
        <v>509</v>
      </c>
      <c r="B259" s="9" t="s">
        <v>507</v>
      </c>
      <c r="C259" s="10" t="s">
        <v>503</v>
      </c>
      <c r="D259" s="62" t="s">
        <v>510</v>
      </c>
      <c r="E259" s="11" t="s">
        <v>5</v>
      </c>
      <c r="F259" s="12">
        <f>400*0.79</f>
        <v>316</v>
      </c>
      <c r="G259" s="10" t="s">
        <v>35</v>
      </c>
      <c r="H259" s="52" t="s">
        <v>41</v>
      </c>
      <c r="I259" s="9" t="s">
        <v>506</v>
      </c>
    </row>
    <row r="260" spans="1:9" ht="33.75" customHeight="1">
      <c r="A260" s="9" t="s">
        <v>511</v>
      </c>
      <c r="B260" s="9" t="s">
        <v>507</v>
      </c>
      <c r="C260" s="10" t="s">
        <v>503</v>
      </c>
      <c r="D260" s="62" t="s">
        <v>512</v>
      </c>
      <c r="E260" s="11" t="s">
        <v>5</v>
      </c>
      <c r="F260" s="12">
        <f>1900*0.79</f>
        <v>1501</v>
      </c>
      <c r="G260" s="10" t="s">
        <v>35</v>
      </c>
      <c r="H260" s="52" t="s">
        <v>41</v>
      </c>
      <c r="I260" s="9" t="s">
        <v>506</v>
      </c>
    </row>
    <row r="261" spans="1:9" ht="33.75" customHeight="1">
      <c r="A261" s="9" t="s">
        <v>513</v>
      </c>
      <c r="B261" s="9" t="s">
        <v>507</v>
      </c>
      <c r="C261" s="10" t="s">
        <v>503</v>
      </c>
      <c r="D261" s="62" t="s">
        <v>514</v>
      </c>
      <c r="E261" s="11" t="s">
        <v>5</v>
      </c>
      <c r="F261" s="12">
        <f>2000*0.79</f>
        <v>1580</v>
      </c>
      <c r="G261" s="10" t="s">
        <v>35</v>
      </c>
      <c r="H261" s="52" t="s">
        <v>41</v>
      </c>
      <c r="I261" s="9" t="s">
        <v>506</v>
      </c>
    </row>
    <row r="262" spans="1:9" ht="33.75" customHeight="1">
      <c r="A262" s="9" t="s">
        <v>515</v>
      </c>
      <c r="B262" s="9" t="s">
        <v>507</v>
      </c>
      <c r="C262" s="10" t="s">
        <v>503</v>
      </c>
      <c r="D262" s="62" t="s">
        <v>516</v>
      </c>
      <c r="E262" s="11" t="s">
        <v>5</v>
      </c>
      <c r="F262" s="12">
        <f>700*0.79</f>
        <v>553</v>
      </c>
      <c r="G262" s="10" t="s">
        <v>35</v>
      </c>
      <c r="H262" s="52" t="s">
        <v>41</v>
      </c>
      <c r="I262" s="9" t="s">
        <v>506</v>
      </c>
    </row>
    <row r="263" spans="1:9" ht="33.75" customHeight="1">
      <c r="A263" s="9" t="s">
        <v>517</v>
      </c>
      <c r="B263" s="9" t="s">
        <v>507</v>
      </c>
      <c r="C263" s="10" t="s">
        <v>503</v>
      </c>
      <c r="D263" s="62" t="s">
        <v>518</v>
      </c>
      <c r="E263" s="11" t="s">
        <v>5</v>
      </c>
      <c r="F263" s="12">
        <f>1500*0.79</f>
        <v>1185</v>
      </c>
      <c r="G263" s="10" t="s">
        <v>35</v>
      </c>
      <c r="H263" s="52" t="s">
        <v>41</v>
      </c>
      <c r="I263" s="9" t="s">
        <v>506</v>
      </c>
    </row>
    <row r="264" spans="1:9" ht="33.75" customHeight="1">
      <c r="A264" s="9" t="s">
        <v>239</v>
      </c>
      <c r="B264" s="9" t="s">
        <v>507</v>
      </c>
      <c r="C264" s="10" t="s">
        <v>503</v>
      </c>
      <c r="D264" s="62" t="s">
        <v>39</v>
      </c>
      <c r="E264" s="11" t="s">
        <v>5</v>
      </c>
      <c r="F264" s="12">
        <f>300*0.79</f>
        <v>237</v>
      </c>
      <c r="G264" s="10" t="s">
        <v>35</v>
      </c>
      <c r="H264" s="52" t="s">
        <v>41</v>
      </c>
      <c r="I264" s="9" t="s">
        <v>506</v>
      </c>
    </row>
    <row r="265" spans="1:9" ht="33.75" customHeight="1">
      <c r="A265" s="9" t="s">
        <v>519</v>
      </c>
      <c r="B265" s="9" t="s">
        <v>507</v>
      </c>
      <c r="C265" s="10" t="s">
        <v>503</v>
      </c>
      <c r="D265" s="62" t="s">
        <v>520</v>
      </c>
      <c r="E265" s="11" t="s">
        <v>5</v>
      </c>
      <c r="F265" s="12">
        <f>2000*0.79</f>
        <v>1580</v>
      </c>
      <c r="G265" s="10" t="s">
        <v>35</v>
      </c>
      <c r="H265" s="52" t="s">
        <v>41</v>
      </c>
      <c r="I265" s="9" t="s">
        <v>506</v>
      </c>
    </row>
    <row r="266" spans="1:9" ht="33.75" customHeight="1">
      <c r="A266" s="9" t="s">
        <v>521</v>
      </c>
      <c r="B266" s="9" t="s">
        <v>507</v>
      </c>
      <c r="C266" s="10" t="s">
        <v>503</v>
      </c>
      <c r="D266" s="62" t="s">
        <v>522</v>
      </c>
      <c r="E266" s="11" t="s">
        <v>5</v>
      </c>
      <c r="F266" s="12">
        <f>1000*0.79</f>
        <v>790</v>
      </c>
      <c r="G266" s="10" t="s">
        <v>35</v>
      </c>
      <c r="H266" s="52" t="s">
        <v>41</v>
      </c>
      <c r="I266" s="9" t="s">
        <v>506</v>
      </c>
    </row>
    <row r="267" spans="1:9" ht="33.75" customHeight="1">
      <c r="A267" s="9" t="s">
        <v>523</v>
      </c>
      <c r="B267" s="9" t="s">
        <v>507</v>
      </c>
      <c r="C267" s="10" t="s">
        <v>503</v>
      </c>
      <c r="D267" s="62" t="s">
        <v>524</v>
      </c>
      <c r="E267" s="11" t="s">
        <v>5</v>
      </c>
      <c r="F267" s="12">
        <f>1000*0.79</f>
        <v>790</v>
      </c>
      <c r="G267" s="10" t="s">
        <v>525</v>
      </c>
      <c r="H267" s="52" t="s">
        <v>41</v>
      </c>
      <c r="I267" s="9" t="s">
        <v>506</v>
      </c>
    </row>
    <row r="268" spans="1:9" ht="33.75" customHeight="1">
      <c r="A268" s="9" t="s">
        <v>526</v>
      </c>
      <c r="B268" s="9" t="s">
        <v>507</v>
      </c>
      <c r="C268" s="10" t="s">
        <v>503</v>
      </c>
      <c r="D268" s="62" t="s">
        <v>527</v>
      </c>
      <c r="E268" s="11" t="s">
        <v>5</v>
      </c>
      <c r="F268" s="12">
        <f>2900*0.79</f>
        <v>2291</v>
      </c>
      <c r="G268" s="10" t="s">
        <v>525</v>
      </c>
      <c r="H268" s="52" t="s">
        <v>41</v>
      </c>
      <c r="I268" s="9" t="s">
        <v>506</v>
      </c>
    </row>
    <row r="269" spans="1:9" ht="33.75" customHeight="1">
      <c r="A269" s="9" t="s">
        <v>68</v>
      </c>
      <c r="B269" s="9" t="s">
        <v>507</v>
      </c>
      <c r="C269" s="10" t="s">
        <v>503</v>
      </c>
      <c r="D269" s="62" t="s">
        <v>70</v>
      </c>
      <c r="E269" s="11" t="s">
        <v>5</v>
      </c>
      <c r="F269" s="12">
        <f>500*0.79</f>
        <v>395</v>
      </c>
      <c r="G269" s="10" t="s">
        <v>525</v>
      </c>
      <c r="H269" s="52" t="s">
        <v>41</v>
      </c>
      <c r="I269" s="9" t="s">
        <v>506</v>
      </c>
    </row>
    <row r="270" spans="1:9" ht="33.75" customHeight="1">
      <c r="A270" s="9" t="s">
        <v>330</v>
      </c>
      <c r="B270" s="9" t="s">
        <v>528</v>
      </c>
      <c r="C270" s="10" t="s">
        <v>503</v>
      </c>
      <c r="D270" s="62" t="s">
        <v>128</v>
      </c>
      <c r="E270" s="11" t="s">
        <v>5</v>
      </c>
      <c r="F270" s="12">
        <f>500*0.79</f>
        <v>395</v>
      </c>
      <c r="G270" s="10" t="s">
        <v>35</v>
      </c>
      <c r="H270" s="52" t="s">
        <v>41</v>
      </c>
      <c r="I270" s="9" t="s">
        <v>506</v>
      </c>
    </row>
    <row r="271" spans="1:9" ht="33.75" customHeight="1">
      <c r="A271" s="9" t="s">
        <v>529</v>
      </c>
      <c r="B271" s="9" t="s">
        <v>507</v>
      </c>
      <c r="C271" s="10" t="s">
        <v>503</v>
      </c>
      <c r="D271" s="62" t="s">
        <v>530</v>
      </c>
      <c r="E271" s="11" t="s">
        <v>5</v>
      </c>
      <c r="F271" s="12">
        <f>6000*0.79</f>
        <v>4740</v>
      </c>
      <c r="G271" s="10" t="s">
        <v>35</v>
      </c>
      <c r="H271" s="52" t="s">
        <v>41</v>
      </c>
      <c r="I271" s="9" t="s">
        <v>506</v>
      </c>
    </row>
    <row r="272" spans="1:9" ht="33.75" customHeight="1">
      <c r="A272" s="9" t="s">
        <v>531</v>
      </c>
      <c r="B272" s="9" t="s">
        <v>507</v>
      </c>
      <c r="C272" s="9" t="s">
        <v>503</v>
      </c>
      <c r="D272" s="62" t="s">
        <v>532</v>
      </c>
      <c r="E272" s="11" t="s">
        <v>5</v>
      </c>
      <c r="F272" s="12">
        <f>1000*0.79</f>
        <v>790</v>
      </c>
      <c r="G272" s="10" t="s">
        <v>35</v>
      </c>
      <c r="H272" s="52" t="s">
        <v>41</v>
      </c>
      <c r="I272" s="9" t="s">
        <v>506</v>
      </c>
    </row>
    <row r="273" spans="1:9" ht="45.75" customHeight="1">
      <c r="A273" s="9" t="s">
        <v>700</v>
      </c>
      <c r="B273" s="10" t="s">
        <v>507</v>
      </c>
      <c r="C273" s="10" t="s">
        <v>27</v>
      </c>
      <c r="D273" s="70" t="s">
        <v>551</v>
      </c>
      <c r="E273" s="5" t="s">
        <v>5</v>
      </c>
      <c r="F273" s="12">
        <v>480</v>
      </c>
      <c r="G273" s="10">
        <v>12</v>
      </c>
      <c r="H273" s="10" t="s">
        <v>145</v>
      </c>
      <c r="I273" s="9" t="s">
        <v>701</v>
      </c>
    </row>
    <row r="274" spans="1:9" ht="33.75" customHeight="1">
      <c r="A274" s="3" t="s">
        <v>533</v>
      </c>
      <c r="B274" s="71" t="s">
        <v>507</v>
      </c>
      <c r="C274" s="4" t="s">
        <v>27</v>
      </c>
      <c r="D274" s="72" t="s">
        <v>552</v>
      </c>
      <c r="E274" s="73" t="s">
        <v>5</v>
      </c>
      <c r="F274" s="12">
        <v>2500</v>
      </c>
      <c r="G274" s="4">
        <v>12</v>
      </c>
      <c r="H274" s="4" t="s">
        <v>145</v>
      </c>
      <c r="I274" s="9" t="s">
        <v>701</v>
      </c>
    </row>
    <row r="275" spans="1:9" ht="33.75" customHeight="1">
      <c r="A275" s="58" t="s">
        <v>534</v>
      </c>
      <c r="B275" s="74" t="s">
        <v>507</v>
      </c>
      <c r="C275" s="74" t="s">
        <v>27</v>
      </c>
      <c r="D275" s="74" t="s">
        <v>553</v>
      </c>
      <c r="E275" s="73" t="s">
        <v>5</v>
      </c>
      <c r="F275" s="12">
        <v>3200</v>
      </c>
      <c r="G275" s="74">
        <v>12</v>
      </c>
      <c r="H275" s="74" t="s">
        <v>145</v>
      </c>
      <c r="I275" s="9" t="s">
        <v>701</v>
      </c>
    </row>
    <row r="276" spans="1:9" ht="33.75" customHeight="1">
      <c r="A276" s="63" t="s">
        <v>535</v>
      </c>
      <c r="B276" s="75" t="s">
        <v>507</v>
      </c>
      <c r="C276" s="75" t="s">
        <v>28</v>
      </c>
      <c r="D276" s="75" t="s">
        <v>554</v>
      </c>
      <c r="E276" s="73" t="s">
        <v>5</v>
      </c>
      <c r="F276" s="12">
        <v>4000</v>
      </c>
      <c r="G276" s="75">
        <v>12</v>
      </c>
      <c r="H276" s="75" t="s">
        <v>145</v>
      </c>
      <c r="I276" s="9" t="s">
        <v>701</v>
      </c>
    </row>
    <row r="277" spans="1:9" ht="33.75" customHeight="1">
      <c r="A277" s="58" t="s">
        <v>536</v>
      </c>
      <c r="B277" s="74" t="s">
        <v>507</v>
      </c>
      <c r="C277" s="74" t="s">
        <v>27</v>
      </c>
      <c r="D277" s="73" t="s">
        <v>555</v>
      </c>
      <c r="E277" s="73" t="s">
        <v>5</v>
      </c>
      <c r="F277" s="12">
        <v>1550</v>
      </c>
      <c r="G277" s="74">
        <v>12</v>
      </c>
      <c r="H277" s="74" t="s">
        <v>145</v>
      </c>
      <c r="I277" s="9" t="s">
        <v>701</v>
      </c>
    </row>
    <row r="278" spans="1:9" ht="33.75" customHeight="1">
      <c r="A278" s="58" t="s">
        <v>537</v>
      </c>
      <c r="B278" s="74" t="s">
        <v>507</v>
      </c>
      <c r="C278" s="74" t="s">
        <v>28</v>
      </c>
      <c r="D278" s="74" t="s">
        <v>556</v>
      </c>
      <c r="E278" s="73" t="s">
        <v>5</v>
      </c>
      <c r="F278" s="12">
        <v>2100</v>
      </c>
      <c r="G278" s="74">
        <v>12</v>
      </c>
      <c r="H278" s="74" t="s">
        <v>145</v>
      </c>
      <c r="I278" s="9" t="s">
        <v>701</v>
      </c>
    </row>
    <row r="279" spans="1:9" ht="33.75" customHeight="1">
      <c r="A279" s="76" t="s">
        <v>572</v>
      </c>
      <c r="B279" s="74" t="s">
        <v>507</v>
      </c>
      <c r="C279" s="74" t="s">
        <v>27</v>
      </c>
      <c r="D279" s="74" t="s">
        <v>182</v>
      </c>
      <c r="E279" s="73" t="s">
        <v>5</v>
      </c>
      <c r="F279" s="12">
        <v>500</v>
      </c>
      <c r="G279" s="74">
        <v>12</v>
      </c>
      <c r="H279" s="74" t="s">
        <v>145</v>
      </c>
      <c r="I279" s="9" t="s">
        <v>701</v>
      </c>
    </row>
    <row r="280" spans="1:9" ht="33.75" customHeight="1">
      <c r="A280" s="76" t="s">
        <v>538</v>
      </c>
      <c r="B280" s="74">
        <v>370</v>
      </c>
      <c r="C280" s="74" t="s">
        <v>262</v>
      </c>
      <c r="D280" s="74" t="s">
        <v>557</v>
      </c>
      <c r="E280" s="73" t="s">
        <v>5</v>
      </c>
      <c r="F280" s="12">
        <v>9000</v>
      </c>
      <c r="G280" s="74">
        <v>12</v>
      </c>
      <c r="H280" s="74" t="s">
        <v>145</v>
      </c>
      <c r="I280" s="9" t="s">
        <v>701</v>
      </c>
    </row>
    <row r="281" spans="1:9" ht="33.75" customHeight="1">
      <c r="A281" s="77" t="s">
        <v>702</v>
      </c>
      <c r="B281" s="78" t="s">
        <v>507</v>
      </c>
      <c r="C281" s="78" t="s">
        <v>27</v>
      </c>
      <c r="D281" s="78" t="s">
        <v>558</v>
      </c>
      <c r="E281" s="73" t="s">
        <v>5</v>
      </c>
      <c r="F281" s="12">
        <v>1500</v>
      </c>
      <c r="G281" s="78">
        <v>12</v>
      </c>
      <c r="H281" s="78" t="s">
        <v>145</v>
      </c>
      <c r="I281" s="9" t="s">
        <v>701</v>
      </c>
    </row>
    <row r="282" spans="1:9" ht="33.75" customHeight="1">
      <c r="A282" s="79" t="s">
        <v>703</v>
      </c>
      <c r="B282" s="74" t="s">
        <v>507</v>
      </c>
      <c r="C282" s="74" t="s">
        <v>28</v>
      </c>
      <c r="D282" s="74" t="s">
        <v>559</v>
      </c>
      <c r="E282" s="73" t="s">
        <v>5</v>
      </c>
      <c r="F282" s="12">
        <v>1700</v>
      </c>
      <c r="G282" s="74">
        <v>12</v>
      </c>
      <c r="H282" s="74" t="s">
        <v>145</v>
      </c>
      <c r="I282" s="9" t="s">
        <v>701</v>
      </c>
    </row>
    <row r="283" spans="1:9" ht="33.75" customHeight="1">
      <c r="A283" s="77" t="s">
        <v>539</v>
      </c>
      <c r="B283" s="74" t="s">
        <v>507</v>
      </c>
      <c r="C283" s="74" t="s">
        <v>27</v>
      </c>
      <c r="D283" s="74">
        <v>33124130</v>
      </c>
      <c r="E283" s="73" t="s">
        <v>5</v>
      </c>
      <c r="F283" s="12">
        <v>6500</v>
      </c>
      <c r="G283" s="74">
        <v>12</v>
      </c>
      <c r="H283" s="74" t="s">
        <v>145</v>
      </c>
      <c r="I283" s="9" t="s">
        <v>701</v>
      </c>
    </row>
    <row r="284" spans="1:9" ht="33.75" customHeight="1">
      <c r="A284" s="22" t="s">
        <v>540</v>
      </c>
      <c r="B284" s="74" t="s">
        <v>507</v>
      </c>
      <c r="C284" s="74" t="s">
        <v>27</v>
      </c>
      <c r="D284" s="74" t="s">
        <v>560</v>
      </c>
      <c r="E284" s="73" t="s">
        <v>5</v>
      </c>
      <c r="F284" s="12">
        <v>2900</v>
      </c>
      <c r="G284" s="74">
        <v>12</v>
      </c>
      <c r="H284" s="74" t="s">
        <v>145</v>
      </c>
      <c r="I284" s="9" t="s">
        <v>701</v>
      </c>
    </row>
    <row r="285" spans="1:9" ht="33.75" customHeight="1">
      <c r="A285" s="80" t="s">
        <v>541</v>
      </c>
      <c r="B285" s="74" t="s">
        <v>704</v>
      </c>
      <c r="C285" s="74" t="s">
        <v>27</v>
      </c>
      <c r="D285" s="74" t="s">
        <v>551</v>
      </c>
      <c r="E285" s="73" t="s">
        <v>5</v>
      </c>
      <c r="F285" s="12">
        <v>100</v>
      </c>
      <c r="G285" s="74">
        <v>12</v>
      </c>
      <c r="H285" s="74" t="s">
        <v>145</v>
      </c>
      <c r="I285" s="9" t="s">
        <v>701</v>
      </c>
    </row>
    <row r="286" spans="1:9" ht="33.75" customHeight="1">
      <c r="A286" s="81" t="s">
        <v>705</v>
      </c>
      <c r="B286" s="74" t="s">
        <v>507</v>
      </c>
      <c r="C286" s="74" t="s">
        <v>28</v>
      </c>
      <c r="D286" s="74" t="s">
        <v>561</v>
      </c>
      <c r="E286" s="73" t="s">
        <v>706</v>
      </c>
      <c r="F286" s="12">
        <v>25000</v>
      </c>
      <c r="G286" s="74">
        <v>24</v>
      </c>
      <c r="H286" s="74" t="s">
        <v>707</v>
      </c>
      <c r="I286" s="9" t="s">
        <v>701</v>
      </c>
    </row>
    <row r="287" spans="1:9" ht="57" customHeight="1">
      <c r="A287" s="82" t="s">
        <v>542</v>
      </c>
      <c r="B287" s="74" t="s">
        <v>507</v>
      </c>
      <c r="C287" s="74" t="s">
        <v>27</v>
      </c>
      <c r="D287" s="73" t="s">
        <v>708</v>
      </c>
      <c r="E287" s="73" t="s">
        <v>5</v>
      </c>
      <c r="F287" s="12">
        <v>3800</v>
      </c>
      <c r="G287" s="74">
        <v>12</v>
      </c>
      <c r="H287" s="74" t="s">
        <v>145</v>
      </c>
      <c r="I287" s="9" t="s">
        <v>701</v>
      </c>
    </row>
    <row r="288" spans="1:9" ht="34.5" customHeight="1">
      <c r="A288" s="82" t="s">
        <v>709</v>
      </c>
      <c r="B288" s="74" t="s">
        <v>571</v>
      </c>
      <c r="C288" s="74" t="s">
        <v>114</v>
      </c>
      <c r="D288" s="74" t="s">
        <v>562</v>
      </c>
      <c r="E288" s="73" t="s">
        <v>5</v>
      </c>
      <c r="F288" s="12">
        <v>150</v>
      </c>
      <c r="G288" s="74">
        <v>12</v>
      </c>
      <c r="H288" s="74" t="s">
        <v>145</v>
      </c>
      <c r="I288" s="9" t="s">
        <v>701</v>
      </c>
    </row>
    <row r="289" spans="1:9" ht="33" customHeight="1">
      <c r="A289" s="22" t="s">
        <v>511</v>
      </c>
      <c r="B289" s="74" t="s">
        <v>507</v>
      </c>
      <c r="C289" s="74" t="s">
        <v>114</v>
      </c>
      <c r="D289" s="73" t="s">
        <v>710</v>
      </c>
      <c r="E289" s="73" t="s">
        <v>5</v>
      </c>
      <c r="F289" s="12">
        <v>600</v>
      </c>
      <c r="G289" s="74">
        <v>12</v>
      </c>
      <c r="H289" s="74" t="s">
        <v>145</v>
      </c>
      <c r="I289" s="9" t="s">
        <v>701</v>
      </c>
    </row>
    <row r="290" spans="1:9" ht="35.25" customHeight="1">
      <c r="A290" s="22" t="s">
        <v>543</v>
      </c>
      <c r="B290" s="74" t="s">
        <v>507</v>
      </c>
      <c r="C290" s="74" t="s">
        <v>27</v>
      </c>
      <c r="D290" s="74" t="s">
        <v>563</v>
      </c>
      <c r="E290" s="73" t="s">
        <v>5</v>
      </c>
      <c r="F290" s="12">
        <v>500</v>
      </c>
      <c r="G290" s="74">
        <v>12</v>
      </c>
      <c r="H290" s="74" t="s">
        <v>145</v>
      </c>
      <c r="I290" s="9" t="s">
        <v>701</v>
      </c>
    </row>
    <row r="291" spans="1:9" ht="42.75" customHeight="1">
      <c r="A291" s="22" t="s">
        <v>251</v>
      </c>
      <c r="B291" s="74" t="s">
        <v>711</v>
      </c>
      <c r="C291" s="74" t="s">
        <v>28</v>
      </c>
      <c r="D291" s="74" t="s">
        <v>564</v>
      </c>
      <c r="E291" s="73" t="s">
        <v>5</v>
      </c>
      <c r="F291" s="12">
        <v>800</v>
      </c>
      <c r="G291" s="74">
        <v>1</v>
      </c>
      <c r="H291" s="74" t="s">
        <v>145</v>
      </c>
      <c r="I291" s="9" t="s">
        <v>701</v>
      </c>
    </row>
    <row r="292" spans="1:9" ht="52.5" customHeight="1">
      <c r="A292" s="22" t="s">
        <v>544</v>
      </c>
      <c r="B292" s="74" t="s">
        <v>712</v>
      </c>
      <c r="C292" s="74" t="s">
        <v>28</v>
      </c>
      <c r="D292" s="74" t="s">
        <v>713</v>
      </c>
      <c r="E292" s="73" t="s">
        <v>5</v>
      </c>
      <c r="F292" s="12">
        <v>850</v>
      </c>
      <c r="G292" s="74">
        <v>1</v>
      </c>
      <c r="H292" s="74" t="s">
        <v>145</v>
      </c>
      <c r="I292" s="9" t="s">
        <v>701</v>
      </c>
    </row>
    <row r="293" spans="1:9" ht="55.5" customHeight="1">
      <c r="A293" s="22" t="s">
        <v>545</v>
      </c>
      <c r="B293" s="74" t="s">
        <v>507</v>
      </c>
      <c r="C293" s="74" t="s">
        <v>27</v>
      </c>
      <c r="D293" s="74" t="s">
        <v>565</v>
      </c>
      <c r="E293" s="73" t="s">
        <v>5</v>
      </c>
      <c r="F293" s="12">
        <v>300</v>
      </c>
      <c r="G293" s="74">
        <v>12</v>
      </c>
      <c r="H293" s="74" t="s">
        <v>145</v>
      </c>
      <c r="I293" s="9" t="s">
        <v>701</v>
      </c>
    </row>
    <row r="294" spans="1:9" ht="43.5" customHeight="1">
      <c r="A294" s="82" t="s">
        <v>714</v>
      </c>
      <c r="B294" s="74" t="s">
        <v>507</v>
      </c>
      <c r="C294" s="74" t="s">
        <v>27</v>
      </c>
      <c r="D294" s="74" t="s">
        <v>566</v>
      </c>
      <c r="E294" s="73" t="s">
        <v>5</v>
      </c>
      <c r="F294" s="12">
        <v>750</v>
      </c>
      <c r="G294" s="74">
        <v>12</v>
      </c>
      <c r="H294" s="74" t="s">
        <v>145</v>
      </c>
      <c r="I294" s="9" t="s">
        <v>701</v>
      </c>
    </row>
    <row r="295" spans="1:9" ht="55.5" customHeight="1">
      <c r="A295" s="22" t="s">
        <v>248</v>
      </c>
      <c r="B295" s="74" t="s">
        <v>507</v>
      </c>
      <c r="C295" s="74" t="s">
        <v>27</v>
      </c>
      <c r="D295" s="74" t="s">
        <v>516</v>
      </c>
      <c r="E295" s="73" t="s">
        <v>5</v>
      </c>
      <c r="F295" s="12">
        <v>800</v>
      </c>
      <c r="G295" s="74">
        <v>12</v>
      </c>
      <c r="H295" s="74" t="s">
        <v>145</v>
      </c>
      <c r="I295" s="9" t="s">
        <v>701</v>
      </c>
    </row>
    <row r="296" spans="1:9" ht="48" customHeight="1">
      <c r="A296" s="22" t="s">
        <v>459</v>
      </c>
      <c r="B296" s="74"/>
      <c r="C296" s="74" t="s">
        <v>28</v>
      </c>
      <c r="D296" s="74" t="s">
        <v>567</v>
      </c>
      <c r="E296" s="73" t="s">
        <v>5</v>
      </c>
      <c r="F296" s="12">
        <v>6700</v>
      </c>
      <c r="G296" s="74">
        <v>12</v>
      </c>
      <c r="H296" s="74" t="s">
        <v>145</v>
      </c>
      <c r="I296" s="9" t="s">
        <v>701</v>
      </c>
    </row>
    <row r="297" spans="1:9" ht="47.25" customHeight="1">
      <c r="A297" s="22" t="s">
        <v>234</v>
      </c>
      <c r="B297" s="74" t="s">
        <v>507</v>
      </c>
      <c r="C297" s="74" t="s">
        <v>262</v>
      </c>
      <c r="D297" s="74" t="s">
        <v>154</v>
      </c>
      <c r="E297" s="73" t="s">
        <v>5</v>
      </c>
      <c r="F297" s="12">
        <v>100</v>
      </c>
      <c r="G297" s="74">
        <v>12</v>
      </c>
      <c r="H297" s="74" t="s">
        <v>145</v>
      </c>
      <c r="I297" s="9" t="s">
        <v>701</v>
      </c>
    </row>
    <row r="298" spans="1:9" ht="33" customHeight="1">
      <c r="A298" s="81" t="s">
        <v>546</v>
      </c>
      <c r="B298" s="74" t="s">
        <v>507</v>
      </c>
      <c r="C298" s="74" t="s">
        <v>28</v>
      </c>
      <c r="D298" s="74" t="s">
        <v>568</v>
      </c>
      <c r="E298" s="73" t="s">
        <v>5</v>
      </c>
      <c r="F298" s="12">
        <v>400</v>
      </c>
      <c r="G298" s="74">
        <v>12</v>
      </c>
      <c r="H298" s="74" t="s">
        <v>145</v>
      </c>
      <c r="I298" s="9" t="s">
        <v>701</v>
      </c>
    </row>
    <row r="299" spans="1:9" ht="51" customHeight="1">
      <c r="A299" s="22" t="s">
        <v>715</v>
      </c>
      <c r="B299" s="74"/>
      <c r="C299" s="74" t="s">
        <v>27</v>
      </c>
      <c r="D299" s="74" t="s">
        <v>430</v>
      </c>
      <c r="E299" s="73" t="s">
        <v>5</v>
      </c>
      <c r="F299" s="12">
        <v>600</v>
      </c>
      <c r="G299" s="74">
        <v>12</v>
      </c>
      <c r="H299" s="74" t="s">
        <v>145</v>
      </c>
      <c r="I299" s="9" t="s">
        <v>701</v>
      </c>
    </row>
    <row r="300" spans="1:9" ht="48.75" customHeight="1">
      <c r="A300" s="80" t="s">
        <v>716</v>
      </c>
      <c r="B300" s="74" t="s">
        <v>507</v>
      </c>
      <c r="C300" s="74" t="s">
        <v>229</v>
      </c>
      <c r="D300" s="74" t="s">
        <v>569</v>
      </c>
      <c r="E300" s="73" t="s">
        <v>5</v>
      </c>
      <c r="F300" s="12">
        <v>1500</v>
      </c>
      <c r="G300" s="74">
        <v>6</v>
      </c>
      <c r="H300" s="74" t="s">
        <v>145</v>
      </c>
      <c r="I300" s="9" t="s">
        <v>701</v>
      </c>
    </row>
    <row r="301" spans="1:9" ht="49.5" customHeight="1">
      <c r="A301" s="82" t="s">
        <v>547</v>
      </c>
      <c r="B301" s="74" t="s">
        <v>507</v>
      </c>
      <c r="C301" s="74" t="s">
        <v>27</v>
      </c>
      <c r="D301" s="74" t="s">
        <v>128</v>
      </c>
      <c r="E301" s="73" t="s">
        <v>5</v>
      </c>
      <c r="F301" s="12">
        <v>950</v>
      </c>
      <c r="G301" s="74">
        <v>12</v>
      </c>
      <c r="H301" s="74" t="s">
        <v>145</v>
      </c>
      <c r="I301" s="9" t="s">
        <v>701</v>
      </c>
    </row>
    <row r="302" spans="1:9" ht="46.5" customHeight="1">
      <c r="A302" s="82" t="s">
        <v>548</v>
      </c>
      <c r="B302" s="74" t="s">
        <v>507</v>
      </c>
      <c r="C302" s="74" t="s">
        <v>108</v>
      </c>
      <c r="D302" s="74" t="s">
        <v>570</v>
      </c>
      <c r="E302" s="73" t="s">
        <v>5</v>
      </c>
      <c r="F302" s="12">
        <v>500</v>
      </c>
      <c r="G302" s="74">
        <v>9</v>
      </c>
      <c r="H302" s="74" t="s">
        <v>145</v>
      </c>
      <c r="I302" s="9" t="s">
        <v>701</v>
      </c>
    </row>
    <row r="303" spans="1:9" ht="47.25" customHeight="1">
      <c r="A303" s="82" t="s">
        <v>549</v>
      </c>
      <c r="B303" s="74" t="s">
        <v>507</v>
      </c>
      <c r="C303" s="74" t="s">
        <v>27</v>
      </c>
      <c r="D303" s="74">
        <v>72266000</v>
      </c>
      <c r="E303" s="73" t="s">
        <v>5</v>
      </c>
      <c r="F303" s="12">
        <v>6720</v>
      </c>
      <c r="G303" s="74">
        <v>24</v>
      </c>
      <c r="H303" s="74" t="s">
        <v>145</v>
      </c>
      <c r="I303" s="9" t="s">
        <v>701</v>
      </c>
    </row>
    <row r="304" spans="1:9" ht="30" customHeight="1">
      <c r="A304" s="9" t="s">
        <v>573</v>
      </c>
      <c r="B304" s="64" t="s">
        <v>333</v>
      </c>
      <c r="C304" s="65" t="s">
        <v>574</v>
      </c>
      <c r="D304" s="66">
        <v>98390000</v>
      </c>
      <c r="E304" s="65" t="s">
        <v>269</v>
      </c>
      <c r="F304" s="12">
        <v>500</v>
      </c>
      <c r="G304" s="64" t="s">
        <v>575</v>
      </c>
      <c r="H304" s="67" t="s">
        <v>41</v>
      </c>
      <c r="I304" s="9" t="s">
        <v>576</v>
      </c>
    </row>
    <row r="305" spans="1:9" ht="36.75" customHeight="1">
      <c r="A305" s="9" t="s">
        <v>577</v>
      </c>
      <c r="B305" s="64" t="s">
        <v>333</v>
      </c>
      <c r="C305" s="65" t="s">
        <v>574</v>
      </c>
      <c r="D305" s="66" t="s">
        <v>578</v>
      </c>
      <c r="E305" s="65" t="s">
        <v>269</v>
      </c>
      <c r="F305" s="12">
        <v>435</v>
      </c>
      <c r="G305" s="64" t="s">
        <v>575</v>
      </c>
      <c r="H305" s="67" t="s">
        <v>41</v>
      </c>
      <c r="I305" s="9" t="s">
        <v>576</v>
      </c>
    </row>
    <row r="306" spans="1:9" ht="36.75" customHeight="1">
      <c r="A306" s="9" t="s">
        <v>579</v>
      </c>
      <c r="B306" s="64" t="s">
        <v>333</v>
      </c>
      <c r="C306" s="65" t="s">
        <v>574</v>
      </c>
      <c r="D306" s="66" t="s">
        <v>580</v>
      </c>
      <c r="E306" s="65" t="s">
        <v>269</v>
      </c>
      <c r="F306" s="12">
        <v>251</v>
      </c>
      <c r="G306" s="64" t="s">
        <v>575</v>
      </c>
      <c r="H306" s="67" t="s">
        <v>41</v>
      </c>
      <c r="I306" s="9" t="s">
        <v>576</v>
      </c>
    </row>
    <row r="307" spans="1:9" ht="27" customHeight="1">
      <c r="A307" s="9" t="s">
        <v>581</v>
      </c>
      <c r="B307" s="64" t="s">
        <v>333</v>
      </c>
      <c r="C307" s="65" t="s">
        <v>574</v>
      </c>
      <c r="D307" s="66">
        <v>72000000</v>
      </c>
      <c r="E307" s="65" t="s">
        <v>269</v>
      </c>
      <c r="F307" s="12">
        <v>347</v>
      </c>
      <c r="G307" s="64" t="s">
        <v>575</v>
      </c>
      <c r="H307" s="67" t="s">
        <v>41</v>
      </c>
      <c r="I307" s="9" t="s">
        <v>576</v>
      </c>
    </row>
    <row r="308" spans="1:9" ht="29.25" customHeight="1">
      <c r="A308" s="9" t="s">
        <v>582</v>
      </c>
      <c r="B308" s="64" t="s">
        <v>333</v>
      </c>
      <c r="C308" s="65" t="s">
        <v>574</v>
      </c>
      <c r="D308" s="66" t="s">
        <v>512</v>
      </c>
      <c r="E308" s="65" t="s">
        <v>269</v>
      </c>
      <c r="F308" s="12">
        <v>276</v>
      </c>
      <c r="G308" s="64" t="s">
        <v>575</v>
      </c>
      <c r="H308" s="67" t="s">
        <v>41</v>
      </c>
      <c r="I308" s="9" t="s">
        <v>576</v>
      </c>
    </row>
    <row r="309" spans="1:9" ht="37.5" customHeight="1">
      <c r="A309" s="9" t="s">
        <v>583</v>
      </c>
      <c r="B309" s="64" t="s">
        <v>333</v>
      </c>
      <c r="C309" s="65" t="s">
        <v>574</v>
      </c>
      <c r="D309" s="66" t="s">
        <v>584</v>
      </c>
      <c r="E309" s="65" t="s">
        <v>269</v>
      </c>
      <c r="F309" s="12">
        <v>318</v>
      </c>
      <c r="G309" s="64" t="s">
        <v>575</v>
      </c>
      <c r="H309" s="67" t="s">
        <v>41</v>
      </c>
      <c r="I309" s="9" t="s">
        <v>576</v>
      </c>
    </row>
    <row r="310" spans="1:9" ht="28.5" customHeight="1">
      <c r="A310" s="9" t="s">
        <v>585</v>
      </c>
      <c r="B310" s="64" t="s">
        <v>333</v>
      </c>
      <c r="C310" s="65" t="s">
        <v>574</v>
      </c>
      <c r="D310" s="66" t="s">
        <v>586</v>
      </c>
      <c r="E310" s="65" t="s">
        <v>269</v>
      </c>
      <c r="F310" s="12">
        <v>73</v>
      </c>
      <c r="G310" s="64" t="s">
        <v>575</v>
      </c>
      <c r="H310" s="67" t="s">
        <v>41</v>
      </c>
      <c r="I310" s="9" t="s">
        <v>576</v>
      </c>
    </row>
    <row r="311" spans="1:9" ht="31.5" customHeight="1">
      <c r="A311" s="9" t="s">
        <v>587</v>
      </c>
      <c r="B311" s="64" t="s">
        <v>333</v>
      </c>
      <c r="C311" s="65" t="s">
        <v>574</v>
      </c>
      <c r="D311" s="66" t="s">
        <v>516</v>
      </c>
      <c r="E311" s="65" t="s">
        <v>269</v>
      </c>
      <c r="F311" s="12">
        <v>493</v>
      </c>
      <c r="G311" s="64" t="s">
        <v>575</v>
      </c>
      <c r="H311" s="67" t="s">
        <v>41</v>
      </c>
      <c r="I311" s="9" t="s">
        <v>576</v>
      </c>
    </row>
    <row r="312" spans="1:9" ht="34.5" customHeight="1">
      <c r="A312" s="9" t="s">
        <v>588</v>
      </c>
      <c r="B312" s="64" t="s">
        <v>333</v>
      </c>
      <c r="C312" s="65" t="s">
        <v>574</v>
      </c>
      <c r="D312" s="66" t="s">
        <v>375</v>
      </c>
      <c r="E312" s="65" t="s">
        <v>269</v>
      </c>
      <c r="F312" s="12">
        <v>289</v>
      </c>
      <c r="G312" s="64" t="s">
        <v>575</v>
      </c>
      <c r="H312" s="67" t="s">
        <v>41</v>
      </c>
      <c r="I312" s="9" t="s">
        <v>576</v>
      </c>
    </row>
    <row r="313" spans="1:9" ht="32.25" customHeight="1">
      <c r="A313" s="9" t="s">
        <v>589</v>
      </c>
      <c r="B313" s="64" t="s">
        <v>333</v>
      </c>
      <c r="C313" s="65" t="s">
        <v>574</v>
      </c>
      <c r="D313" s="66">
        <v>90000000</v>
      </c>
      <c r="E313" s="65" t="s">
        <v>269</v>
      </c>
      <c r="F313" s="12">
        <v>2707</v>
      </c>
      <c r="G313" s="64" t="s">
        <v>575</v>
      </c>
      <c r="H313" s="67" t="s">
        <v>41</v>
      </c>
      <c r="I313" s="9" t="s">
        <v>576</v>
      </c>
    </row>
    <row r="314" spans="1:9" ht="35.25" customHeight="1">
      <c r="A314" s="9" t="s">
        <v>590</v>
      </c>
      <c r="B314" s="64" t="s">
        <v>333</v>
      </c>
      <c r="C314" s="65" t="s">
        <v>574</v>
      </c>
      <c r="D314" s="66" t="s">
        <v>591</v>
      </c>
      <c r="E314" s="65" t="s">
        <v>269</v>
      </c>
      <c r="F314" s="12">
        <v>300</v>
      </c>
      <c r="G314" s="64" t="s">
        <v>575</v>
      </c>
      <c r="H314" s="67" t="s">
        <v>41</v>
      </c>
      <c r="I314" s="9" t="s">
        <v>576</v>
      </c>
    </row>
    <row r="315" spans="1:9" ht="36" customHeight="1">
      <c r="A315" s="9" t="s">
        <v>592</v>
      </c>
      <c r="B315" s="64" t="s">
        <v>333</v>
      </c>
      <c r="C315" s="65" t="s">
        <v>574</v>
      </c>
      <c r="D315" s="66" t="s">
        <v>593</v>
      </c>
      <c r="E315" s="65" t="s">
        <v>269</v>
      </c>
      <c r="F315" s="12">
        <v>35</v>
      </c>
      <c r="G315" s="64" t="s">
        <v>575</v>
      </c>
      <c r="H315" s="67" t="s">
        <v>41</v>
      </c>
      <c r="I315" s="9" t="s">
        <v>576</v>
      </c>
    </row>
    <row r="316" spans="1:9" ht="33.75" customHeight="1">
      <c r="A316" s="9" t="s">
        <v>594</v>
      </c>
      <c r="B316" s="64" t="s">
        <v>333</v>
      </c>
      <c r="C316" s="65" t="s">
        <v>574</v>
      </c>
      <c r="D316" s="66">
        <v>50000000</v>
      </c>
      <c r="E316" s="65" t="s">
        <v>269</v>
      </c>
      <c r="F316" s="12">
        <v>608</v>
      </c>
      <c r="G316" s="64" t="s">
        <v>575</v>
      </c>
      <c r="H316" s="67" t="s">
        <v>41</v>
      </c>
      <c r="I316" s="9" t="s">
        <v>576</v>
      </c>
    </row>
    <row r="317" spans="1:9" ht="33" customHeight="1">
      <c r="A317" s="9" t="s">
        <v>595</v>
      </c>
      <c r="B317" s="64" t="s">
        <v>333</v>
      </c>
      <c r="C317" s="65" t="s">
        <v>574</v>
      </c>
      <c r="D317" s="66">
        <v>80000000</v>
      </c>
      <c r="E317" s="65" t="s">
        <v>269</v>
      </c>
      <c r="F317" s="12">
        <v>244</v>
      </c>
      <c r="G317" s="64" t="s">
        <v>575</v>
      </c>
      <c r="H317" s="67" t="s">
        <v>41</v>
      </c>
      <c r="I317" s="9" t="s">
        <v>576</v>
      </c>
    </row>
    <row r="318" spans="1:9" ht="33" customHeight="1">
      <c r="A318" s="9" t="s">
        <v>596</v>
      </c>
      <c r="B318" s="64" t="s">
        <v>333</v>
      </c>
      <c r="C318" s="65" t="s">
        <v>574</v>
      </c>
      <c r="D318" s="66" t="s">
        <v>518</v>
      </c>
      <c r="E318" s="65" t="s">
        <v>269</v>
      </c>
      <c r="F318" s="12">
        <v>521</v>
      </c>
      <c r="G318" s="64" t="s">
        <v>575</v>
      </c>
      <c r="H318" s="67" t="s">
        <v>41</v>
      </c>
      <c r="I318" s="9" t="s">
        <v>576</v>
      </c>
    </row>
    <row r="319" spans="1:9" ht="33" customHeight="1">
      <c r="A319" s="9" t="s">
        <v>597</v>
      </c>
      <c r="B319" s="64" t="s">
        <v>333</v>
      </c>
      <c r="C319" s="65" t="s">
        <v>574</v>
      </c>
      <c r="D319" s="66" t="s">
        <v>598</v>
      </c>
      <c r="E319" s="65" t="s">
        <v>269</v>
      </c>
      <c r="F319" s="12">
        <v>236</v>
      </c>
      <c r="G319" s="64" t="s">
        <v>575</v>
      </c>
      <c r="H319" s="67" t="s">
        <v>41</v>
      </c>
      <c r="I319" s="9" t="s">
        <v>576</v>
      </c>
    </row>
    <row r="320" spans="1:9" ht="33.75" customHeight="1">
      <c r="A320" s="9" t="s">
        <v>599</v>
      </c>
      <c r="B320" s="64" t="s">
        <v>600</v>
      </c>
      <c r="C320" s="65" t="s">
        <v>601</v>
      </c>
      <c r="D320" s="66" t="s">
        <v>602</v>
      </c>
      <c r="E320" s="65" t="s">
        <v>603</v>
      </c>
      <c r="F320" s="12">
        <v>4634</v>
      </c>
      <c r="G320" s="64" t="s">
        <v>575</v>
      </c>
      <c r="H320" s="67" t="s">
        <v>56</v>
      </c>
      <c r="I320" s="9" t="s">
        <v>576</v>
      </c>
    </row>
    <row r="321" spans="1:9" ht="34.5" customHeight="1">
      <c r="A321" s="9" t="s">
        <v>604</v>
      </c>
      <c r="B321" s="64" t="s">
        <v>605</v>
      </c>
      <c r="C321" s="65" t="s">
        <v>601</v>
      </c>
      <c r="D321" s="66" t="s">
        <v>606</v>
      </c>
      <c r="E321" s="65" t="s">
        <v>603</v>
      </c>
      <c r="F321" s="12">
        <v>564</v>
      </c>
      <c r="G321" s="64" t="s">
        <v>575</v>
      </c>
      <c r="H321" s="67" t="s">
        <v>56</v>
      </c>
      <c r="I321" s="9" t="s">
        <v>576</v>
      </c>
    </row>
    <row r="322" spans="1:9" ht="35.25" customHeight="1">
      <c r="A322" s="9" t="s">
        <v>607</v>
      </c>
      <c r="B322" s="64" t="s">
        <v>608</v>
      </c>
      <c r="C322" s="65" t="s">
        <v>601</v>
      </c>
      <c r="D322" s="66" t="s">
        <v>609</v>
      </c>
      <c r="E322" s="65" t="s">
        <v>603</v>
      </c>
      <c r="F322" s="12">
        <v>1976</v>
      </c>
      <c r="G322" s="64" t="s">
        <v>575</v>
      </c>
      <c r="H322" s="67" t="s">
        <v>56</v>
      </c>
      <c r="I322" s="9" t="s">
        <v>576</v>
      </c>
    </row>
    <row r="323" spans="1:9" ht="31.5" customHeight="1">
      <c r="A323" s="9" t="s">
        <v>610</v>
      </c>
      <c r="B323" s="64" t="s">
        <v>611</v>
      </c>
      <c r="C323" s="65" t="s">
        <v>601</v>
      </c>
      <c r="D323" s="66" t="s">
        <v>612</v>
      </c>
      <c r="E323" s="65" t="s">
        <v>603</v>
      </c>
      <c r="F323" s="12"/>
      <c r="G323" s="64" t="s">
        <v>575</v>
      </c>
      <c r="H323" s="67" t="s">
        <v>56</v>
      </c>
      <c r="I323" s="9" t="s">
        <v>576</v>
      </c>
    </row>
    <row r="324" spans="1:9" ht="35.25" customHeight="1">
      <c r="A324" s="9" t="s">
        <v>613</v>
      </c>
      <c r="B324" s="64" t="s">
        <v>600</v>
      </c>
      <c r="C324" s="65" t="s">
        <v>601</v>
      </c>
      <c r="D324" s="66" t="s">
        <v>614</v>
      </c>
      <c r="E324" s="65" t="s">
        <v>603</v>
      </c>
      <c r="F324" s="12">
        <v>3716</v>
      </c>
      <c r="G324" s="64" t="s">
        <v>575</v>
      </c>
      <c r="H324" s="67" t="s">
        <v>56</v>
      </c>
      <c r="I324" s="9" t="s">
        <v>576</v>
      </c>
    </row>
    <row r="325" spans="1:9" ht="35.25" customHeight="1">
      <c r="A325" s="9" t="s">
        <v>615</v>
      </c>
      <c r="B325" s="64" t="s">
        <v>616</v>
      </c>
      <c r="C325" s="65" t="s">
        <v>601</v>
      </c>
      <c r="D325" s="66" t="s">
        <v>617</v>
      </c>
      <c r="E325" s="65" t="s">
        <v>603</v>
      </c>
      <c r="F325" s="12">
        <v>1246</v>
      </c>
      <c r="G325" s="64" t="s">
        <v>575</v>
      </c>
      <c r="H325" s="67" t="s">
        <v>56</v>
      </c>
      <c r="I325" s="9" t="s">
        <v>576</v>
      </c>
    </row>
    <row r="326" spans="1:9" ht="47.25" customHeight="1">
      <c r="A326" s="9" t="s">
        <v>618</v>
      </c>
      <c r="B326" s="64" t="s">
        <v>608</v>
      </c>
      <c r="C326" s="65" t="s">
        <v>601</v>
      </c>
      <c r="D326" s="66" t="s">
        <v>619</v>
      </c>
      <c r="E326" s="65" t="s">
        <v>603</v>
      </c>
      <c r="F326" s="12">
        <v>1015</v>
      </c>
      <c r="G326" s="64" t="s">
        <v>575</v>
      </c>
      <c r="H326" s="67" t="s">
        <v>56</v>
      </c>
      <c r="I326" s="9" t="s">
        <v>576</v>
      </c>
    </row>
    <row r="327" spans="1:9" ht="54" customHeight="1">
      <c r="A327" s="9" t="s">
        <v>620</v>
      </c>
      <c r="B327" s="64" t="s">
        <v>616</v>
      </c>
      <c r="C327" s="65" t="s">
        <v>601</v>
      </c>
      <c r="D327" s="66" t="s">
        <v>45</v>
      </c>
      <c r="E327" s="65" t="s">
        <v>603</v>
      </c>
      <c r="F327" s="12">
        <v>1016</v>
      </c>
      <c r="G327" s="64" t="s">
        <v>575</v>
      </c>
      <c r="H327" s="67" t="s">
        <v>56</v>
      </c>
      <c r="I327" s="9" t="s">
        <v>576</v>
      </c>
    </row>
    <row r="328" spans="1:9" ht="33.75" customHeight="1">
      <c r="A328" s="9" t="s">
        <v>621</v>
      </c>
      <c r="B328" s="64" t="s">
        <v>608</v>
      </c>
      <c r="C328" s="65" t="s">
        <v>601</v>
      </c>
      <c r="D328" s="66" t="s">
        <v>622</v>
      </c>
      <c r="E328" s="65" t="s">
        <v>603</v>
      </c>
      <c r="F328" s="12">
        <v>5238</v>
      </c>
      <c r="G328" s="64" t="s">
        <v>575</v>
      </c>
      <c r="H328" s="67" t="s">
        <v>56</v>
      </c>
      <c r="I328" s="9" t="s">
        <v>576</v>
      </c>
    </row>
    <row r="329" spans="1:9" ht="31.5" customHeight="1">
      <c r="A329" s="9" t="s">
        <v>623</v>
      </c>
      <c r="B329" s="64" t="s">
        <v>624</v>
      </c>
      <c r="C329" s="65" t="s">
        <v>601</v>
      </c>
      <c r="D329" s="66" t="s">
        <v>625</v>
      </c>
      <c r="E329" s="65" t="s">
        <v>603</v>
      </c>
      <c r="F329" s="12">
        <v>2027</v>
      </c>
      <c r="G329" s="64" t="s">
        <v>575</v>
      </c>
      <c r="H329" s="67" t="s">
        <v>56</v>
      </c>
      <c r="I329" s="9" t="s">
        <v>576</v>
      </c>
    </row>
    <row r="330" spans="1:9" ht="32.25" customHeight="1">
      <c r="A330" s="9" t="s">
        <v>330</v>
      </c>
      <c r="B330" s="64" t="s">
        <v>333</v>
      </c>
      <c r="C330" s="65" t="s">
        <v>574</v>
      </c>
      <c r="D330" s="68" t="s">
        <v>128</v>
      </c>
      <c r="E330" s="65" t="s">
        <v>269</v>
      </c>
      <c r="F330" s="12">
        <v>232</v>
      </c>
      <c r="G330" s="64" t="s">
        <v>575</v>
      </c>
      <c r="H330" s="67" t="s">
        <v>41</v>
      </c>
      <c r="I330" s="67" t="s">
        <v>576</v>
      </c>
    </row>
    <row r="331" spans="1:9" ht="69.75" customHeight="1">
      <c r="A331" s="9" t="s">
        <v>626</v>
      </c>
      <c r="B331" s="9" t="s">
        <v>627</v>
      </c>
      <c r="C331" s="9" t="s">
        <v>628</v>
      </c>
      <c r="D331" s="68" t="s">
        <v>629</v>
      </c>
      <c r="E331" s="65" t="s">
        <v>630</v>
      </c>
      <c r="F331" s="12">
        <v>1600</v>
      </c>
      <c r="G331" s="64" t="s">
        <v>40</v>
      </c>
      <c r="H331" s="67" t="s">
        <v>41</v>
      </c>
      <c r="I331" s="67" t="s">
        <v>631</v>
      </c>
    </row>
    <row r="332" spans="1:9" ht="60.75" customHeight="1">
      <c r="A332" s="9" t="s">
        <v>632</v>
      </c>
      <c r="B332" s="9" t="s">
        <v>25</v>
      </c>
      <c r="C332" s="9" t="s">
        <v>633</v>
      </c>
      <c r="D332" s="68" t="s">
        <v>634</v>
      </c>
      <c r="E332" s="65" t="s">
        <v>630</v>
      </c>
      <c r="F332" s="12">
        <v>600</v>
      </c>
      <c r="G332" s="64" t="s">
        <v>40</v>
      </c>
      <c r="H332" s="67" t="s">
        <v>41</v>
      </c>
      <c r="I332" s="67" t="s">
        <v>631</v>
      </c>
    </row>
    <row r="333" spans="1:9" ht="60" customHeight="1">
      <c r="A333" s="9" t="s">
        <v>635</v>
      </c>
      <c r="B333" s="9" t="s">
        <v>636</v>
      </c>
      <c r="C333" s="9" t="s">
        <v>637</v>
      </c>
      <c r="D333" s="68" t="s">
        <v>638</v>
      </c>
      <c r="E333" s="65" t="s">
        <v>630</v>
      </c>
      <c r="F333" s="12">
        <v>1040</v>
      </c>
      <c r="G333" s="64" t="s">
        <v>40</v>
      </c>
      <c r="H333" s="67" t="s">
        <v>41</v>
      </c>
      <c r="I333" s="67" t="s">
        <v>631</v>
      </c>
    </row>
    <row r="334" spans="1:9" ht="48" customHeight="1">
      <c r="A334" s="9" t="s">
        <v>501</v>
      </c>
      <c r="B334" s="9" t="s">
        <v>244</v>
      </c>
      <c r="C334" s="9" t="s">
        <v>639</v>
      </c>
      <c r="D334" s="68" t="s">
        <v>640</v>
      </c>
      <c r="E334" s="65" t="s">
        <v>630</v>
      </c>
      <c r="F334" s="12">
        <v>400</v>
      </c>
      <c r="G334" s="64" t="s">
        <v>40</v>
      </c>
      <c r="H334" s="67" t="s">
        <v>41</v>
      </c>
      <c r="I334" s="67" t="s">
        <v>631</v>
      </c>
    </row>
    <row r="335" spans="1:9" ht="55.5" customHeight="1">
      <c r="A335" s="9" t="s">
        <v>641</v>
      </c>
      <c r="B335" s="9" t="s">
        <v>333</v>
      </c>
      <c r="C335" s="9" t="s">
        <v>642</v>
      </c>
      <c r="D335" s="68" t="s">
        <v>643</v>
      </c>
      <c r="E335" s="65" t="s">
        <v>630</v>
      </c>
      <c r="F335" s="12">
        <v>2400</v>
      </c>
      <c r="G335" s="64" t="s">
        <v>77</v>
      </c>
      <c r="H335" s="67" t="s">
        <v>41</v>
      </c>
      <c r="I335" s="67" t="s">
        <v>631</v>
      </c>
    </row>
    <row r="336" spans="1:9" ht="52.5" customHeight="1">
      <c r="A336" s="9" t="s">
        <v>644</v>
      </c>
      <c r="B336" s="9" t="s">
        <v>333</v>
      </c>
      <c r="C336" s="9" t="s">
        <v>645</v>
      </c>
      <c r="D336" s="68" t="s">
        <v>646</v>
      </c>
      <c r="E336" s="65" t="s">
        <v>630</v>
      </c>
      <c r="F336" s="12">
        <v>120</v>
      </c>
      <c r="G336" s="64" t="s">
        <v>77</v>
      </c>
      <c r="H336" s="67" t="s">
        <v>41</v>
      </c>
      <c r="I336" s="67" t="s">
        <v>631</v>
      </c>
    </row>
    <row r="337" spans="1:9" ht="62.25" customHeight="1">
      <c r="A337" s="9" t="s">
        <v>197</v>
      </c>
      <c r="B337" s="9" t="s">
        <v>333</v>
      </c>
      <c r="C337" s="9" t="s">
        <v>645</v>
      </c>
      <c r="D337" s="68" t="s">
        <v>647</v>
      </c>
      <c r="E337" s="65" t="s">
        <v>630</v>
      </c>
      <c r="F337" s="12">
        <v>350</v>
      </c>
      <c r="G337" s="64" t="s">
        <v>77</v>
      </c>
      <c r="H337" s="67" t="s">
        <v>41</v>
      </c>
      <c r="I337" s="67" t="s">
        <v>631</v>
      </c>
    </row>
    <row r="338" spans="1:9" ht="49.5" customHeight="1">
      <c r="A338" s="3" t="s">
        <v>239</v>
      </c>
      <c r="B338" s="3" t="s">
        <v>648</v>
      </c>
      <c r="C338" s="4" t="s">
        <v>27</v>
      </c>
      <c r="D338" s="21" t="s">
        <v>39</v>
      </c>
      <c r="E338" s="5" t="s">
        <v>5</v>
      </c>
      <c r="F338" s="12">
        <v>3000</v>
      </c>
      <c r="G338" s="4" t="s">
        <v>77</v>
      </c>
      <c r="H338" s="3" t="s">
        <v>41</v>
      </c>
      <c r="I338" s="3" t="s">
        <v>649</v>
      </c>
    </row>
    <row r="339" spans="1:9" ht="51" customHeight="1">
      <c r="A339" s="9" t="s">
        <v>246</v>
      </c>
      <c r="B339" s="3" t="s">
        <v>648</v>
      </c>
      <c r="C339" s="4" t="s">
        <v>27</v>
      </c>
      <c r="D339" s="21" t="s">
        <v>650</v>
      </c>
      <c r="E339" s="5" t="s">
        <v>5</v>
      </c>
      <c r="F339" s="12">
        <v>1000</v>
      </c>
      <c r="G339" s="12" t="s">
        <v>77</v>
      </c>
      <c r="H339" s="9" t="s">
        <v>41</v>
      </c>
      <c r="I339" s="3" t="s">
        <v>649</v>
      </c>
    </row>
    <row r="340" spans="1:9" ht="48" customHeight="1">
      <c r="A340" s="9" t="s">
        <v>651</v>
      </c>
      <c r="B340" s="3" t="s">
        <v>648</v>
      </c>
      <c r="C340" s="4" t="s">
        <v>27</v>
      </c>
      <c r="D340" s="21" t="s">
        <v>652</v>
      </c>
      <c r="E340" s="5" t="s">
        <v>5</v>
      </c>
      <c r="F340" s="12">
        <v>550</v>
      </c>
      <c r="G340" s="10" t="s">
        <v>653</v>
      </c>
      <c r="H340" s="9" t="s">
        <v>41</v>
      </c>
      <c r="I340" s="3" t="s">
        <v>649</v>
      </c>
    </row>
    <row r="341" spans="1:9" ht="49.5" customHeight="1">
      <c r="A341" s="9" t="s">
        <v>654</v>
      </c>
      <c r="B341" s="3" t="s">
        <v>648</v>
      </c>
      <c r="C341" s="4" t="s">
        <v>27</v>
      </c>
      <c r="D341" s="20" t="s">
        <v>655</v>
      </c>
      <c r="E341" s="5" t="s">
        <v>5</v>
      </c>
      <c r="F341" s="12">
        <v>850</v>
      </c>
      <c r="G341" s="10" t="s">
        <v>656</v>
      </c>
      <c r="H341" s="9" t="s">
        <v>41</v>
      </c>
      <c r="I341" s="3" t="s">
        <v>649</v>
      </c>
    </row>
    <row r="342" spans="1:9" ht="52.5" customHeight="1">
      <c r="A342" s="9" t="s">
        <v>657</v>
      </c>
      <c r="B342" s="3" t="s">
        <v>648</v>
      </c>
      <c r="C342" s="4" t="s">
        <v>27</v>
      </c>
      <c r="D342" s="20" t="s">
        <v>658</v>
      </c>
      <c r="E342" s="5" t="s">
        <v>5</v>
      </c>
      <c r="F342" s="12">
        <v>150</v>
      </c>
      <c r="G342" s="10" t="s">
        <v>77</v>
      </c>
      <c r="H342" s="9" t="s">
        <v>41</v>
      </c>
      <c r="I342" s="3" t="s">
        <v>649</v>
      </c>
    </row>
    <row r="343" spans="1:9" ht="48.75" customHeight="1">
      <c r="A343" s="9" t="s">
        <v>659</v>
      </c>
      <c r="B343" s="3" t="s">
        <v>648</v>
      </c>
      <c r="C343" s="4" t="s">
        <v>27</v>
      </c>
      <c r="D343" s="20" t="s">
        <v>660</v>
      </c>
      <c r="E343" s="5" t="s">
        <v>5</v>
      </c>
      <c r="F343" s="12">
        <v>250</v>
      </c>
      <c r="G343" s="10" t="s">
        <v>661</v>
      </c>
      <c r="H343" s="9" t="s">
        <v>41</v>
      </c>
      <c r="I343" s="3" t="s">
        <v>649</v>
      </c>
    </row>
    <row r="344" spans="1:9" ht="49.5" customHeight="1">
      <c r="A344" s="9" t="s">
        <v>47</v>
      </c>
      <c r="B344" s="3" t="s">
        <v>648</v>
      </c>
      <c r="C344" s="4" t="s">
        <v>27</v>
      </c>
      <c r="D344" s="20" t="s">
        <v>662</v>
      </c>
      <c r="E344" s="5" t="s">
        <v>5</v>
      </c>
      <c r="F344" s="12">
        <v>250</v>
      </c>
      <c r="G344" s="10" t="s">
        <v>661</v>
      </c>
      <c r="H344" s="9" t="s">
        <v>41</v>
      </c>
      <c r="I344" s="3" t="s">
        <v>649</v>
      </c>
    </row>
    <row r="345" spans="1:9" ht="49.5" customHeight="1">
      <c r="A345" s="9" t="s">
        <v>663</v>
      </c>
      <c r="B345" s="3" t="s">
        <v>648</v>
      </c>
      <c r="C345" s="4" t="s">
        <v>27</v>
      </c>
      <c r="D345" s="20" t="s">
        <v>664</v>
      </c>
      <c r="E345" s="5" t="s">
        <v>5</v>
      </c>
      <c r="F345" s="12">
        <v>2500</v>
      </c>
      <c r="G345" s="10" t="s">
        <v>665</v>
      </c>
      <c r="H345" s="9" t="s">
        <v>41</v>
      </c>
      <c r="I345" s="3" t="s">
        <v>649</v>
      </c>
    </row>
    <row r="346" spans="1:9" ht="48.75" customHeight="1">
      <c r="A346" s="9" t="s">
        <v>666</v>
      </c>
      <c r="B346" s="3" t="s">
        <v>648</v>
      </c>
      <c r="C346" s="4" t="s">
        <v>27</v>
      </c>
      <c r="D346" s="20" t="s">
        <v>667</v>
      </c>
      <c r="E346" s="5" t="s">
        <v>5</v>
      </c>
      <c r="F346" s="12">
        <v>2000</v>
      </c>
      <c r="G346" s="10" t="s">
        <v>668</v>
      </c>
      <c r="H346" s="9" t="s">
        <v>41</v>
      </c>
      <c r="I346" s="3" t="s">
        <v>649</v>
      </c>
    </row>
    <row r="347" spans="1:9" ht="51" customHeight="1">
      <c r="A347" s="9" t="s">
        <v>669</v>
      </c>
      <c r="B347" s="3" t="s">
        <v>648</v>
      </c>
      <c r="C347" s="4" t="s">
        <v>27</v>
      </c>
      <c r="D347" s="20" t="s">
        <v>45</v>
      </c>
      <c r="E347" s="5" t="s">
        <v>5</v>
      </c>
      <c r="F347" s="12">
        <v>200</v>
      </c>
      <c r="G347" s="10" t="s">
        <v>670</v>
      </c>
      <c r="H347" s="9" t="s">
        <v>41</v>
      </c>
      <c r="I347" s="3" t="s">
        <v>649</v>
      </c>
    </row>
    <row r="348" spans="1:9" ht="50.25" customHeight="1">
      <c r="A348" s="9" t="s">
        <v>671</v>
      </c>
      <c r="B348" s="3" t="s">
        <v>672</v>
      </c>
      <c r="C348" s="10" t="s">
        <v>138</v>
      </c>
      <c r="D348" s="20" t="s">
        <v>673</v>
      </c>
      <c r="E348" s="5" t="s">
        <v>5</v>
      </c>
      <c r="F348" s="12">
        <v>5000</v>
      </c>
      <c r="G348" s="10" t="s">
        <v>105</v>
      </c>
      <c r="H348" s="9" t="s">
        <v>41</v>
      </c>
      <c r="I348" s="3" t="s">
        <v>649</v>
      </c>
    </row>
    <row r="349" spans="1:9" ht="51.75" customHeight="1">
      <c r="A349" s="9" t="s">
        <v>674</v>
      </c>
      <c r="B349" s="3" t="s">
        <v>675</v>
      </c>
      <c r="C349" s="10" t="s">
        <v>28</v>
      </c>
      <c r="D349" s="20" t="s">
        <v>676</v>
      </c>
      <c r="E349" s="5" t="s">
        <v>5</v>
      </c>
      <c r="F349" s="12">
        <v>250</v>
      </c>
      <c r="G349" s="10" t="s">
        <v>677</v>
      </c>
      <c r="H349" s="9" t="s">
        <v>41</v>
      </c>
      <c r="I349" s="3" t="s">
        <v>649</v>
      </c>
    </row>
    <row r="350" spans="1:9" ht="51" customHeight="1">
      <c r="A350" s="55" t="s">
        <v>678</v>
      </c>
      <c r="B350" s="55" t="s">
        <v>648</v>
      </c>
      <c r="C350" s="4" t="s">
        <v>27</v>
      </c>
      <c r="D350" s="4" t="s">
        <v>679</v>
      </c>
      <c r="E350" s="5" t="s">
        <v>5</v>
      </c>
      <c r="F350" s="12">
        <v>1000</v>
      </c>
      <c r="G350" s="10" t="s">
        <v>77</v>
      </c>
      <c r="H350" s="9" t="s">
        <v>41</v>
      </c>
      <c r="I350" s="3" t="s">
        <v>649</v>
      </c>
    </row>
    <row r="351" spans="1:9" ht="53.25" customHeight="1">
      <c r="A351" s="55" t="s">
        <v>680</v>
      </c>
      <c r="B351" s="55" t="s">
        <v>648</v>
      </c>
      <c r="C351" s="4" t="s">
        <v>27</v>
      </c>
      <c r="D351" s="4" t="s">
        <v>681</v>
      </c>
      <c r="E351" s="5" t="s">
        <v>5</v>
      </c>
      <c r="F351" s="12">
        <v>600</v>
      </c>
      <c r="G351" s="10" t="s">
        <v>77</v>
      </c>
      <c r="H351" s="9" t="s">
        <v>41</v>
      </c>
      <c r="I351" s="3" t="s">
        <v>649</v>
      </c>
    </row>
    <row r="352" spans="1:9" ht="46.5" customHeight="1">
      <c r="A352" s="55" t="s">
        <v>682</v>
      </c>
      <c r="B352" s="55" t="s">
        <v>648</v>
      </c>
      <c r="C352" s="4" t="s">
        <v>262</v>
      </c>
      <c r="D352" s="4" t="s">
        <v>128</v>
      </c>
      <c r="E352" s="5" t="s">
        <v>5</v>
      </c>
      <c r="F352" s="12">
        <v>150</v>
      </c>
      <c r="G352" s="10" t="s">
        <v>665</v>
      </c>
      <c r="H352" s="9" t="s">
        <v>41</v>
      </c>
      <c r="I352" s="3" t="s">
        <v>649</v>
      </c>
    </row>
    <row r="353" spans="1:9" ht="48" customHeight="1">
      <c r="A353" s="55" t="s">
        <v>683</v>
      </c>
      <c r="B353" s="55" t="s">
        <v>648</v>
      </c>
      <c r="C353" s="4" t="s">
        <v>27</v>
      </c>
      <c r="D353" s="4" t="s">
        <v>425</v>
      </c>
      <c r="E353" s="5" t="s">
        <v>5</v>
      </c>
      <c r="F353" s="12">
        <v>435</v>
      </c>
      <c r="G353" s="10" t="s">
        <v>77</v>
      </c>
      <c r="H353" s="9" t="s">
        <v>41</v>
      </c>
      <c r="I353" s="3" t="s">
        <v>649</v>
      </c>
    </row>
    <row r="354" spans="1:9" ht="50.25" customHeight="1">
      <c r="A354" s="55" t="s">
        <v>684</v>
      </c>
      <c r="B354" s="55" t="s">
        <v>648</v>
      </c>
      <c r="C354" s="4" t="s">
        <v>229</v>
      </c>
      <c r="D354" s="4" t="s">
        <v>685</v>
      </c>
      <c r="E354" s="5" t="s">
        <v>5</v>
      </c>
      <c r="F354" s="12">
        <v>1200</v>
      </c>
      <c r="G354" s="10" t="s">
        <v>686</v>
      </c>
      <c r="H354" s="9" t="s">
        <v>41</v>
      </c>
      <c r="I354" s="3" t="s">
        <v>649</v>
      </c>
    </row>
    <row r="355" spans="1:9" ht="51" customHeight="1">
      <c r="A355" s="69" t="s">
        <v>687</v>
      </c>
      <c r="B355" s="55" t="s">
        <v>648</v>
      </c>
      <c r="C355" s="10" t="s">
        <v>133</v>
      </c>
      <c r="D355" s="70" t="s">
        <v>688</v>
      </c>
      <c r="E355" s="5" t="s">
        <v>5</v>
      </c>
      <c r="F355" s="12">
        <v>25</v>
      </c>
      <c r="G355" s="10" t="s">
        <v>689</v>
      </c>
      <c r="H355" s="9" t="s">
        <v>41</v>
      </c>
      <c r="I355" s="3" t="s">
        <v>649</v>
      </c>
    </row>
    <row r="356" spans="1:9" ht="49.5" customHeight="1">
      <c r="A356" s="69" t="s">
        <v>690</v>
      </c>
      <c r="B356" s="69" t="s">
        <v>648</v>
      </c>
      <c r="C356" s="10" t="s">
        <v>27</v>
      </c>
      <c r="D356" s="70" t="s">
        <v>691</v>
      </c>
      <c r="E356" s="5" t="s">
        <v>5</v>
      </c>
      <c r="F356" s="12">
        <v>1200</v>
      </c>
      <c r="G356" s="10" t="s">
        <v>77</v>
      </c>
      <c r="H356" s="9" t="s">
        <v>41</v>
      </c>
      <c r="I356" s="3" t="s">
        <v>649</v>
      </c>
    </row>
    <row r="357" spans="1:9" ht="49.5" customHeight="1">
      <c r="A357" s="69" t="s">
        <v>692</v>
      </c>
      <c r="B357" s="69" t="s">
        <v>648</v>
      </c>
      <c r="C357" s="10" t="s">
        <v>229</v>
      </c>
      <c r="D357" s="70" t="s">
        <v>693</v>
      </c>
      <c r="E357" s="5" t="s">
        <v>5</v>
      </c>
      <c r="F357" s="12">
        <v>100</v>
      </c>
      <c r="G357" s="10" t="s">
        <v>105</v>
      </c>
      <c r="H357" s="9" t="s">
        <v>41</v>
      </c>
      <c r="I357" s="3" t="s">
        <v>649</v>
      </c>
    </row>
    <row r="358" spans="1:9" ht="50.25" customHeight="1">
      <c r="A358" s="69" t="s">
        <v>694</v>
      </c>
      <c r="B358" s="69" t="s">
        <v>648</v>
      </c>
      <c r="C358" s="10" t="s">
        <v>27</v>
      </c>
      <c r="D358" s="70" t="s">
        <v>430</v>
      </c>
      <c r="E358" s="5" t="s">
        <v>5</v>
      </c>
      <c r="F358" s="12">
        <v>650</v>
      </c>
      <c r="G358" s="10" t="s">
        <v>77</v>
      </c>
      <c r="H358" s="9" t="s">
        <v>41</v>
      </c>
      <c r="I358" s="3" t="s">
        <v>649</v>
      </c>
    </row>
    <row r="359" spans="1:9" ht="49.5" customHeight="1">
      <c r="A359" s="69" t="s">
        <v>695</v>
      </c>
      <c r="B359" s="69" t="s">
        <v>648</v>
      </c>
      <c r="C359" s="10" t="s">
        <v>27</v>
      </c>
      <c r="D359" s="20" t="s">
        <v>200</v>
      </c>
      <c r="E359" s="5" t="s">
        <v>5</v>
      </c>
      <c r="F359" s="12">
        <v>415</v>
      </c>
      <c r="G359" s="10" t="s">
        <v>696</v>
      </c>
      <c r="H359" s="9" t="s">
        <v>41</v>
      </c>
      <c r="I359" s="3" t="s">
        <v>649</v>
      </c>
    </row>
    <row r="360" spans="1:9" ht="54" customHeight="1">
      <c r="A360" s="55" t="s">
        <v>697</v>
      </c>
      <c r="B360" s="55" t="s">
        <v>648</v>
      </c>
      <c r="C360" s="4" t="s">
        <v>27</v>
      </c>
      <c r="D360" s="21" t="s">
        <v>698</v>
      </c>
      <c r="E360" s="5" t="s">
        <v>5</v>
      </c>
      <c r="F360" s="12">
        <v>710</v>
      </c>
      <c r="G360" s="10" t="s">
        <v>699</v>
      </c>
      <c r="H360" s="9" t="s">
        <v>41</v>
      </c>
      <c r="I360" s="3" t="s">
        <v>649</v>
      </c>
    </row>
    <row r="361" spans="1:9" ht="35.25" customHeight="1">
      <c r="A361" s="83" t="s">
        <v>459</v>
      </c>
      <c r="B361" s="84" t="s">
        <v>717</v>
      </c>
      <c r="C361" s="84" t="s">
        <v>114</v>
      </c>
      <c r="D361" s="85" t="s">
        <v>718</v>
      </c>
      <c r="E361" s="86" t="s">
        <v>7</v>
      </c>
      <c r="F361" s="12">
        <v>6500</v>
      </c>
      <c r="G361" s="10" t="s">
        <v>719</v>
      </c>
      <c r="H361" s="9" t="s">
        <v>355</v>
      </c>
      <c r="I361" s="3" t="s">
        <v>720</v>
      </c>
    </row>
    <row r="362" spans="1:9" ht="31.5" customHeight="1">
      <c r="A362" s="87" t="s">
        <v>721</v>
      </c>
      <c r="B362" s="88" t="s">
        <v>722</v>
      </c>
      <c r="C362" s="88" t="s">
        <v>262</v>
      </c>
      <c r="D362" s="89">
        <v>33600000</v>
      </c>
      <c r="E362" s="90" t="s">
        <v>5</v>
      </c>
      <c r="F362" s="12">
        <v>8500</v>
      </c>
      <c r="G362" s="10" t="s">
        <v>719</v>
      </c>
      <c r="H362" s="9" t="s">
        <v>707</v>
      </c>
      <c r="I362" s="3" t="s">
        <v>720</v>
      </c>
    </row>
    <row r="363" spans="1:9" ht="31.5" customHeight="1">
      <c r="A363" s="83" t="s">
        <v>723</v>
      </c>
      <c r="B363" s="84" t="s">
        <v>724</v>
      </c>
      <c r="C363" s="84" t="s">
        <v>114</v>
      </c>
      <c r="D363" s="91">
        <v>33140000</v>
      </c>
      <c r="E363" s="90" t="s">
        <v>5</v>
      </c>
      <c r="F363" s="12">
        <v>8000</v>
      </c>
      <c r="G363" s="10" t="s">
        <v>725</v>
      </c>
      <c r="H363" s="9" t="s">
        <v>707</v>
      </c>
      <c r="I363" s="3" t="s">
        <v>720</v>
      </c>
    </row>
    <row r="364" spans="1:9" ht="31.5" customHeight="1">
      <c r="A364" s="87" t="s">
        <v>726</v>
      </c>
      <c r="B364" s="88" t="s">
        <v>727</v>
      </c>
      <c r="C364" s="88" t="s">
        <v>114</v>
      </c>
      <c r="D364" s="89">
        <v>33631600</v>
      </c>
      <c r="E364" s="90" t="s">
        <v>5</v>
      </c>
      <c r="F364" s="12">
        <v>4000</v>
      </c>
      <c r="G364" s="10" t="s">
        <v>728</v>
      </c>
      <c r="H364" s="9" t="s">
        <v>707</v>
      </c>
      <c r="I364" s="3" t="s">
        <v>720</v>
      </c>
    </row>
    <row r="365" spans="1:9" ht="33.75" customHeight="1">
      <c r="A365" s="83" t="s">
        <v>729</v>
      </c>
      <c r="B365" s="84" t="s">
        <v>730</v>
      </c>
      <c r="C365" s="84" t="s">
        <v>262</v>
      </c>
      <c r="D365" s="91">
        <v>50421000</v>
      </c>
      <c r="E365" s="90" t="s">
        <v>5</v>
      </c>
      <c r="F365" s="12">
        <v>1800</v>
      </c>
      <c r="G365" s="10" t="s">
        <v>719</v>
      </c>
      <c r="H365" s="9" t="s">
        <v>707</v>
      </c>
      <c r="I365" s="3" t="s">
        <v>720</v>
      </c>
    </row>
    <row r="366" spans="1:9" ht="43.5" customHeight="1">
      <c r="A366" s="87" t="s">
        <v>731</v>
      </c>
      <c r="B366" s="88" t="s">
        <v>732</v>
      </c>
      <c r="C366" s="88" t="s">
        <v>114</v>
      </c>
      <c r="D366" s="89">
        <v>50421000</v>
      </c>
      <c r="E366" s="90" t="s">
        <v>5</v>
      </c>
      <c r="F366" s="12">
        <v>1500</v>
      </c>
      <c r="G366" s="10" t="s">
        <v>733</v>
      </c>
      <c r="H366" s="9" t="s">
        <v>707</v>
      </c>
      <c r="I366" s="3" t="s">
        <v>720</v>
      </c>
    </row>
    <row r="367" spans="1:9" ht="32.25" customHeight="1">
      <c r="A367" s="83" t="s">
        <v>734</v>
      </c>
      <c r="B367" s="84" t="s">
        <v>735</v>
      </c>
      <c r="C367" s="84" t="s">
        <v>28</v>
      </c>
      <c r="D367" s="92" t="s">
        <v>736</v>
      </c>
      <c r="E367" s="90" t="s">
        <v>5</v>
      </c>
      <c r="F367" s="12">
        <v>7440</v>
      </c>
      <c r="G367" s="10" t="s">
        <v>725</v>
      </c>
      <c r="H367" s="9" t="s">
        <v>707</v>
      </c>
      <c r="I367" s="3" t="s">
        <v>720</v>
      </c>
    </row>
    <row r="368" spans="1:9" ht="33.75" customHeight="1">
      <c r="A368" s="93" t="s">
        <v>550</v>
      </c>
      <c r="B368" s="88" t="s">
        <v>25</v>
      </c>
      <c r="C368" s="88" t="s">
        <v>27</v>
      </c>
      <c r="D368" s="89">
        <v>85145000</v>
      </c>
      <c r="E368" s="90" t="s">
        <v>5</v>
      </c>
      <c r="F368" s="12">
        <v>2900</v>
      </c>
      <c r="G368" s="10" t="s">
        <v>728</v>
      </c>
      <c r="H368" s="9" t="s">
        <v>737</v>
      </c>
      <c r="I368" s="3" t="s">
        <v>720</v>
      </c>
    </row>
    <row r="369" spans="1:9" ht="32.25" customHeight="1">
      <c r="A369" s="94" t="s">
        <v>738</v>
      </c>
      <c r="B369" s="88" t="s">
        <v>25</v>
      </c>
      <c r="C369" s="88" t="s">
        <v>262</v>
      </c>
      <c r="D369" s="92" t="s">
        <v>739</v>
      </c>
      <c r="E369" s="90" t="s">
        <v>5</v>
      </c>
      <c r="F369" s="12">
        <v>3500</v>
      </c>
      <c r="G369" s="10" t="s">
        <v>719</v>
      </c>
      <c r="H369" s="9" t="s">
        <v>740</v>
      </c>
      <c r="I369" s="3" t="s">
        <v>720</v>
      </c>
    </row>
    <row r="370" spans="1:9" ht="33" customHeight="1">
      <c r="A370" s="94" t="s">
        <v>741</v>
      </c>
      <c r="B370" s="88" t="s">
        <v>25</v>
      </c>
      <c r="C370" s="88" t="s">
        <v>27</v>
      </c>
      <c r="D370" s="89">
        <v>85143000</v>
      </c>
      <c r="E370" s="90" t="s">
        <v>5</v>
      </c>
      <c r="F370" s="12">
        <v>1500</v>
      </c>
      <c r="G370" s="10" t="s">
        <v>742</v>
      </c>
      <c r="H370" s="9" t="s">
        <v>737</v>
      </c>
      <c r="I370" s="3" t="s">
        <v>720</v>
      </c>
    </row>
    <row r="371" spans="1:9" ht="33" customHeight="1">
      <c r="A371" s="94" t="s">
        <v>743</v>
      </c>
      <c r="B371" s="84" t="s">
        <v>25</v>
      </c>
      <c r="C371" s="84" t="s">
        <v>133</v>
      </c>
      <c r="D371" s="91">
        <v>72316000</v>
      </c>
      <c r="E371" s="90" t="s">
        <v>5</v>
      </c>
      <c r="F371" s="12">
        <v>1000</v>
      </c>
      <c r="G371" s="10" t="s">
        <v>719</v>
      </c>
      <c r="H371" s="9" t="s">
        <v>737</v>
      </c>
      <c r="I371" s="3" t="s">
        <v>720</v>
      </c>
    </row>
    <row r="372" spans="1:9" ht="33" customHeight="1">
      <c r="A372" s="93" t="s">
        <v>744</v>
      </c>
      <c r="B372" s="88" t="s">
        <v>745</v>
      </c>
      <c r="C372" s="88" t="s">
        <v>133</v>
      </c>
      <c r="D372" s="95" t="s">
        <v>746</v>
      </c>
      <c r="E372" s="90" t="s">
        <v>5</v>
      </c>
      <c r="F372" s="12">
        <v>500</v>
      </c>
      <c r="G372" s="10" t="s">
        <v>719</v>
      </c>
      <c r="H372" s="9" t="s">
        <v>737</v>
      </c>
      <c r="I372" s="3" t="s">
        <v>720</v>
      </c>
    </row>
    <row r="373" spans="1:9" ht="33" customHeight="1">
      <c r="A373" s="93" t="s">
        <v>747</v>
      </c>
      <c r="B373" s="88" t="s">
        <v>25</v>
      </c>
      <c r="C373" s="88" t="s">
        <v>27</v>
      </c>
      <c r="D373" s="89">
        <v>31000000</v>
      </c>
      <c r="E373" s="90" t="s">
        <v>5</v>
      </c>
      <c r="F373" s="12">
        <v>300</v>
      </c>
      <c r="G373" s="10" t="s">
        <v>742</v>
      </c>
      <c r="H373" s="9" t="s">
        <v>737</v>
      </c>
      <c r="I373" s="3" t="s">
        <v>720</v>
      </c>
    </row>
    <row r="374" spans="1:9" ht="33" customHeight="1">
      <c r="A374" s="93" t="s">
        <v>748</v>
      </c>
      <c r="B374" s="88" t="s">
        <v>25</v>
      </c>
      <c r="C374" s="88" t="s">
        <v>27</v>
      </c>
      <c r="D374" s="89">
        <v>44000000</v>
      </c>
      <c r="E374" s="90" t="s">
        <v>5</v>
      </c>
      <c r="F374" s="12">
        <v>1000</v>
      </c>
      <c r="G374" s="10" t="s">
        <v>742</v>
      </c>
      <c r="H374" s="9" t="s">
        <v>737</v>
      </c>
      <c r="I374" s="3" t="s">
        <v>720</v>
      </c>
    </row>
    <row r="375" spans="1:9" ht="30.75" customHeight="1">
      <c r="A375" s="93" t="s">
        <v>749</v>
      </c>
      <c r="B375" s="88" t="s">
        <v>25</v>
      </c>
      <c r="C375" s="88" t="s">
        <v>27</v>
      </c>
      <c r="D375" s="89">
        <v>30192000</v>
      </c>
      <c r="E375" s="90" t="s">
        <v>5</v>
      </c>
      <c r="F375" s="12">
        <v>500</v>
      </c>
      <c r="G375" s="10" t="s">
        <v>742</v>
      </c>
      <c r="H375" s="9" t="s">
        <v>737</v>
      </c>
      <c r="I375" s="3" t="s">
        <v>720</v>
      </c>
    </row>
    <row r="376" spans="1:9" ht="33.75" customHeight="1">
      <c r="A376" s="94" t="s">
        <v>750</v>
      </c>
      <c r="B376" s="88" t="s">
        <v>25</v>
      </c>
      <c r="C376" s="88" t="s">
        <v>27</v>
      </c>
      <c r="D376" s="91">
        <v>50112000</v>
      </c>
      <c r="E376" s="90" t="s">
        <v>5</v>
      </c>
      <c r="F376" s="12">
        <v>600</v>
      </c>
      <c r="G376" s="10" t="s">
        <v>742</v>
      </c>
      <c r="H376" s="9" t="s">
        <v>737</v>
      </c>
      <c r="I376" s="3" t="s">
        <v>720</v>
      </c>
    </row>
    <row r="377" spans="1:9" ht="33" customHeight="1">
      <c r="A377" s="94" t="s">
        <v>751</v>
      </c>
      <c r="B377" s="88" t="s">
        <v>752</v>
      </c>
      <c r="C377" s="88" t="s">
        <v>133</v>
      </c>
      <c r="D377" s="91">
        <v>66514110</v>
      </c>
      <c r="E377" s="90" t="s">
        <v>5</v>
      </c>
      <c r="F377" s="12">
        <v>120</v>
      </c>
      <c r="G377" s="10" t="s">
        <v>753</v>
      </c>
      <c r="H377" s="9" t="s">
        <v>737</v>
      </c>
      <c r="I377" s="3" t="s">
        <v>720</v>
      </c>
    </row>
    <row r="378" spans="1:9" ht="31.5" customHeight="1">
      <c r="A378" s="93" t="s">
        <v>247</v>
      </c>
      <c r="B378" s="88" t="s">
        <v>25</v>
      </c>
      <c r="C378" s="88" t="s">
        <v>27</v>
      </c>
      <c r="D378" s="89">
        <v>30237310</v>
      </c>
      <c r="E378" s="90" t="s">
        <v>5</v>
      </c>
      <c r="F378" s="12">
        <v>400</v>
      </c>
      <c r="G378" s="10" t="s">
        <v>742</v>
      </c>
      <c r="H378" s="9" t="s">
        <v>737</v>
      </c>
      <c r="I378" s="3" t="s">
        <v>720</v>
      </c>
    </row>
    <row r="379" spans="1:9" ht="33.75" customHeight="1">
      <c r="A379" s="83" t="s">
        <v>754</v>
      </c>
      <c r="B379" s="84" t="s">
        <v>755</v>
      </c>
      <c r="C379" s="88" t="s">
        <v>27</v>
      </c>
      <c r="D379" s="89">
        <v>50750000</v>
      </c>
      <c r="E379" s="90" t="s">
        <v>5</v>
      </c>
      <c r="F379" s="12">
        <v>2900</v>
      </c>
      <c r="G379" s="10" t="s">
        <v>756</v>
      </c>
      <c r="H379" s="9" t="s">
        <v>737</v>
      </c>
      <c r="I379" s="3" t="s">
        <v>720</v>
      </c>
    </row>
    <row r="380" spans="1:9" ht="32.25" customHeight="1">
      <c r="A380" s="83" t="s">
        <v>757</v>
      </c>
      <c r="B380" s="84" t="s">
        <v>758</v>
      </c>
      <c r="C380" s="88" t="s">
        <v>759</v>
      </c>
      <c r="D380" s="89">
        <v>50750000</v>
      </c>
      <c r="E380" s="90" t="s">
        <v>5</v>
      </c>
      <c r="F380" s="12">
        <v>2900</v>
      </c>
      <c r="G380" s="10" t="s">
        <v>760</v>
      </c>
      <c r="H380" s="9" t="s">
        <v>737</v>
      </c>
      <c r="I380" s="3" t="s">
        <v>720</v>
      </c>
    </row>
    <row r="381" spans="1:9" ht="33.75" customHeight="1">
      <c r="A381" s="87" t="s">
        <v>761</v>
      </c>
      <c r="B381" s="88" t="s">
        <v>762</v>
      </c>
      <c r="C381" s="88" t="s">
        <v>262</v>
      </c>
      <c r="D381" s="89">
        <v>50421000</v>
      </c>
      <c r="E381" s="90" t="s">
        <v>5</v>
      </c>
      <c r="F381" s="12">
        <v>200</v>
      </c>
      <c r="G381" s="10" t="s">
        <v>763</v>
      </c>
      <c r="H381" s="9" t="s">
        <v>737</v>
      </c>
      <c r="I381" s="3" t="s">
        <v>720</v>
      </c>
    </row>
    <row r="382" spans="1:9" ht="30" customHeight="1">
      <c r="A382" s="87" t="s">
        <v>764</v>
      </c>
      <c r="B382" s="88" t="s">
        <v>765</v>
      </c>
      <c r="C382" s="88" t="s">
        <v>133</v>
      </c>
      <c r="D382" s="89">
        <v>50421000</v>
      </c>
      <c r="E382" s="90" t="s">
        <v>5</v>
      </c>
      <c r="F382" s="12">
        <v>150</v>
      </c>
      <c r="G382" s="10" t="s">
        <v>766</v>
      </c>
      <c r="H382" s="9" t="s">
        <v>737</v>
      </c>
      <c r="I382" s="3" t="s">
        <v>720</v>
      </c>
    </row>
    <row r="383" spans="1:9" ht="33" customHeight="1">
      <c r="A383" s="83" t="s">
        <v>767</v>
      </c>
      <c r="B383" s="84" t="s">
        <v>768</v>
      </c>
      <c r="C383" s="84" t="s">
        <v>133</v>
      </c>
      <c r="D383" s="91">
        <v>90511000</v>
      </c>
      <c r="E383" s="90" t="s">
        <v>5</v>
      </c>
      <c r="F383" s="12">
        <v>450</v>
      </c>
      <c r="G383" s="10" t="s">
        <v>728</v>
      </c>
      <c r="H383" s="9" t="s">
        <v>737</v>
      </c>
      <c r="I383" s="3" t="s">
        <v>720</v>
      </c>
    </row>
    <row r="384" spans="1:9" ht="33.75" customHeight="1">
      <c r="A384" s="87" t="s">
        <v>769</v>
      </c>
      <c r="B384" s="88" t="s">
        <v>758</v>
      </c>
      <c r="C384" s="88" t="s">
        <v>496</v>
      </c>
      <c r="D384" s="89">
        <v>50410000</v>
      </c>
      <c r="E384" s="90" t="s">
        <v>5</v>
      </c>
      <c r="F384" s="12">
        <v>280</v>
      </c>
      <c r="G384" s="10" t="s">
        <v>770</v>
      </c>
      <c r="H384" s="9" t="s">
        <v>737</v>
      </c>
      <c r="I384" s="3" t="s">
        <v>720</v>
      </c>
    </row>
    <row r="385" spans="1:9" ht="30.75" customHeight="1">
      <c r="A385" s="83" t="s">
        <v>771</v>
      </c>
      <c r="B385" s="84" t="s">
        <v>772</v>
      </c>
      <c r="C385" s="84" t="s">
        <v>114</v>
      </c>
      <c r="D385" s="91">
        <v>50413200</v>
      </c>
      <c r="E385" s="90" t="s">
        <v>5</v>
      </c>
      <c r="F385" s="12">
        <v>100</v>
      </c>
      <c r="G385" s="10" t="s">
        <v>773</v>
      </c>
      <c r="H385" s="9" t="s">
        <v>737</v>
      </c>
      <c r="I385" s="3" t="s">
        <v>720</v>
      </c>
    </row>
    <row r="386" spans="1:9" ht="34.5" customHeight="1">
      <c r="A386" s="96" t="s">
        <v>774</v>
      </c>
      <c r="B386" s="97" t="s">
        <v>25</v>
      </c>
      <c r="C386" s="84" t="s">
        <v>27</v>
      </c>
      <c r="D386" s="98">
        <v>24111500</v>
      </c>
      <c r="E386" s="90" t="s">
        <v>5</v>
      </c>
      <c r="F386" s="12">
        <v>100</v>
      </c>
      <c r="G386" s="10" t="s">
        <v>742</v>
      </c>
      <c r="H386" s="9" t="s">
        <v>737</v>
      </c>
      <c r="I386" s="3" t="s">
        <v>720</v>
      </c>
    </row>
    <row r="387" spans="1:9" ht="33" customHeight="1" thickBot="1">
      <c r="A387" s="87" t="s">
        <v>775</v>
      </c>
      <c r="B387" s="88" t="s">
        <v>25</v>
      </c>
      <c r="C387" s="84" t="s">
        <v>27</v>
      </c>
      <c r="D387" s="88">
        <v>22410000</v>
      </c>
      <c r="E387" s="90" t="s">
        <v>5</v>
      </c>
      <c r="F387" s="12">
        <v>100</v>
      </c>
      <c r="G387" s="10" t="s">
        <v>742</v>
      </c>
      <c r="H387" s="9" t="s">
        <v>737</v>
      </c>
      <c r="I387" s="3" t="s">
        <v>720</v>
      </c>
    </row>
    <row r="388" spans="1:9" ht="35.25" customHeight="1">
      <c r="A388" s="99" t="s">
        <v>776</v>
      </c>
      <c r="B388" s="9"/>
      <c r="C388" s="84" t="s">
        <v>27</v>
      </c>
      <c r="D388" s="106" t="s">
        <v>777</v>
      </c>
      <c r="E388" s="90" t="s">
        <v>778</v>
      </c>
      <c r="F388" s="12">
        <v>247.93</v>
      </c>
      <c r="G388" s="10"/>
      <c r="H388" s="9" t="s">
        <v>145</v>
      </c>
      <c r="I388" s="3" t="s">
        <v>779</v>
      </c>
    </row>
    <row r="389" spans="1:9" ht="29.25" customHeight="1">
      <c r="A389" s="100" t="s">
        <v>780</v>
      </c>
      <c r="B389" s="100"/>
      <c r="C389" s="84" t="s">
        <v>27</v>
      </c>
      <c r="D389" s="101" t="s">
        <v>781</v>
      </c>
      <c r="E389" s="90" t="s">
        <v>778</v>
      </c>
      <c r="F389" s="12">
        <v>41.32</v>
      </c>
      <c r="G389" s="10"/>
      <c r="H389" s="9" t="s">
        <v>145</v>
      </c>
      <c r="I389" s="3" t="s">
        <v>779</v>
      </c>
    </row>
    <row r="390" spans="1:9" ht="34.5" customHeight="1">
      <c r="A390" s="100" t="s">
        <v>43</v>
      </c>
      <c r="B390" s="100"/>
      <c r="C390" s="84" t="s">
        <v>27</v>
      </c>
      <c r="D390" s="101" t="s">
        <v>45</v>
      </c>
      <c r="E390" s="90" t="s">
        <v>778</v>
      </c>
      <c r="F390" s="12">
        <v>82.64</v>
      </c>
      <c r="G390" s="10"/>
      <c r="H390" s="9" t="s">
        <v>145</v>
      </c>
      <c r="I390" s="3" t="s">
        <v>779</v>
      </c>
    </row>
    <row r="391" spans="1:9" ht="28.5" customHeight="1">
      <c r="A391" s="100" t="s">
        <v>782</v>
      </c>
      <c r="B391" s="100"/>
      <c r="C391" s="84" t="s">
        <v>27</v>
      </c>
      <c r="D391" s="101" t="s">
        <v>783</v>
      </c>
      <c r="E391" s="90" t="s">
        <v>778</v>
      </c>
      <c r="F391" s="12">
        <v>82.64</v>
      </c>
      <c r="G391" s="10"/>
      <c r="H391" s="9" t="s">
        <v>145</v>
      </c>
      <c r="I391" s="3" t="s">
        <v>779</v>
      </c>
    </row>
    <row r="392" spans="1:9" ht="29.25" customHeight="1">
      <c r="A392" s="100" t="s">
        <v>784</v>
      </c>
      <c r="B392" s="100"/>
      <c r="C392" s="84" t="s">
        <v>27</v>
      </c>
      <c r="D392" s="101" t="s">
        <v>139</v>
      </c>
      <c r="E392" s="90" t="s">
        <v>785</v>
      </c>
      <c r="F392" s="12">
        <v>3471.07</v>
      </c>
      <c r="G392" s="10"/>
      <c r="H392" s="9" t="s">
        <v>145</v>
      </c>
      <c r="I392" s="3" t="s">
        <v>779</v>
      </c>
    </row>
    <row r="393" spans="1:9" ht="36" customHeight="1">
      <c r="A393" s="100" t="s">
        <v>786</v>
      </c>
      <c r="B393" s="100"/>
      <c r="C393" s="84" t="s">
        <v>27</v>
      </c>
      <c r="D393" s="101" t="s">
        <v>787</v>
      </c>
      <c r="E393" s="90" t="s">
        <v>778</v>
      </c>
      <c r="F393" s="12">
        <v>82.64</v>
      </c>
      <c r="G393" s="10"/>
      <c r="H393" s="9" t="s">
        <v>145</v>
      </c>
      <c r="I393" s="3" t="s">
        <v>779</v>
      </c>
    </row>
    <row r="394" spans="1:9" ht="30.75" customHeight="1">
      <c r="A394" s="100" t="s">
        <v>788</v>
      </c>
      <c r="B394" s="100"/>
      <c r="C394" s="84" t="s">
        <v>27</v>
      </c>
      <c r="D394" s="101" t="s">
        <v>345</v>
      </c>
      <c r="E394" s="90" t="s">
        <v>778</v>
      </c>
      <c r="F394" s="12">
        <v>495.87</v>
      </c>
      <c r="G394" s="10"/>
      <c r="H394" s="9" t="s">
        <v>145</v>
      </c>
      <c r="I394" s="3" t="s">
        <v>779</v>
      </c>
    </row>
    <row r="395" spans="1:9" ht="32.25" customHeight="1">
      <c r="A395" s="100" t="s">
        <v>18</v>
      </c>
      <c r="B395" s="100"/>
      <c r="C395" s="84" t="s">
        <v>27</v>
      </c>
      <c r="D395" s="101" t="s">
        <v>789</v>
      </c>
      <c r="E395" s="90" t="s">
        <v>778</v>
      </c>
      <c r="F395" s="12">
        <v>49.59</v>
      </c>
      <c r="G395" s="10"/>
      <c r="H395" s="9" t="s">
        <v>145</v>
      </c>
      <c r="I395" s="3" t="s">
        <v>779</v>
      </c>
    </row>
    <row r="396" spans="1:9" ht="33.75" customHeight="1">
      <c r="A396" s="100" t="s">
        <v>790</v>
      </c>
      <c r="B396" s="100"/>
      <c r="C396" s="84" t="s">
        <v>27</v>
      </c>
      <c r="D396" s="101" t="s">
        <v>791</v>
      </c>
      <c r="E396" s="90" t="s">
        <v>778</v>
      </c>
      <c r="F396" s="12">
        <v>826.45</v>
      </c>
      <c r="G396" s="10"/>
      <c r="H396" s="9" t="s">
        <v>145</v>
      </c>
      <c r="I396" s="3" t="s">
        <v>779</v>
      </c>
    </row>
    <row r="397" spans="1:9" ht="32.25" customHeight="1">
      <c r="A397" s="100" t="s">
        <v>486</v>
      </c>
      <c r="B397" s="100"/>
      <c r="C397" s="84" t="s">
        <v>27</v>
      </c>
      <c r="D397" s="101" t="s">
        <v>124</v>
      </c>
      <c r="E397" s="90" t="s">
        <v>778</v>
      </c>
      <c r="F397" s="12">
        <v>2314.0500000000002</v>
      </c>
      <c r="G397" s="10"/>
      <c r="H397" s="9" t="s">
        <v>145</v>
      </c>
      <c r="I397" s="3" t="s">
        <v>779</v>
      </c>
    </row>
    <row r="398" spans="1:9" ht="32.25" customHeight="1">
      <c r="A398" s="100" t="s">
        <v>247</v>
      </c>
      <c r="B398" s="100"/>
      <c r="C398" s="84" t="s">
        <v>27</v>
      </c>
      <c r="D398" s="101" t="s">
        <v>182</v>
      </c>
      <c r="E398" s="90" t="s">
        <v>778</v>
      </c>
      <c r="F398" s="12">
        <v>82.64</v>
      </c>
      <c r="G398" s="10"/>
      <c r="H398" s="9" t="s">
        <v>145</v>
      </c>
      <c r="I398" s="3" t="s">
        <v>779</v>
      </c>
    </row>
    <row r="399" spans="1:9" ht="30.75" customHeight="1">
      <c r="A399" s="100" t="s">
        <v>792</v>
      </c>
      <c r="B399" s="100"/>
      <c r="C399" s="84" t="s">
        <v>27</v>
      </c>
      <c r="D399" s="101" t="s">
        <v>793</v>
      </c>
      <c r="E399" s="90" t="s">
        <v>778</v>
      </c>
      <c r="F399" s="12">
        <v>82.64</v>
      </c>
      <c r="G399" s="10"/>
      <c r="H399" s="9" t="s">
        <v>145</v>
      </c>
      <c r="I399" s="3" t="s">
        <v>779</v>
      </c>
    </row>
    <row r="400" spans="1:9" ht="30.75" customHeight="1">
      <c r="A400" s="100" t="s">
        <v>794</v>
      </c>
      <c r="B400" s="100"/>
      <c r="C400" s="84" t="s">
        <v>27</v>
      </c>
      <c r="D400" s="101" t="s">
        <v>562</v>
      </c>
      <c r="E400" s="90" t="s">
        <v>778</v>
      </c>
      <c r="F400" s="12">
        <v>82.64</v>
      </c>
      <c r="G400" s="10"/>
      <c r="H400" s="9" t="s">
        <v>145</v>
      </c>
      <c r="I400" s="3" t="s">
        <v>779</v>
      </c>
    </row>
    <row r="401" spans="1:9" ht="32.25" customHeight="1">
      <c r="A401" s="100" t="s">
        <v>513</v>
      </c>
      <c r="B401" s="100"/>
      <c r="C401" s="84" t="s">
        <v>27</v>
      </c>
      <c r="D401" s="101" t="s">
        <v>514</v>
      </c>
      <c r="E401" s="90" t="s">
        <v>778</v>
      </c>
      <c r="F401" s="12">
        <v>247.93</v>
      </c>
      <c r="G401" s="10"/>
      <c r="H401" s="9" t="s">
        <v>145</v>
      </c>
      <c r="I401" s="3" t="s">
        <v>779</v>
      </c>
    </row>
    <row r="402" spans="1:9" ht="30" customHeight="1">
      <c r="A402" s="100" t="s">
        <v>795</v>
      </c>
      <c r="B402" s="100"/>
      <c r="C402" s="84" t="s">
        <v>27</v>
      </c>
      <c r="D402" s="101" t="s">
        <v>796</v>
      </c>
      <c r="E402" s="90" t="s">
        <v>778</v>
      </c>
      <c r="F402" s="12">
        <v>289.26</v>
      </c>
      <c r="G402" s="10"/>
      <c r="H402" s="9" t="s">
        <v>145</v>
      </c>
      <c r="I402" s="3" t="s">
        <v>779</v>
      </c>
    </row>
    <row r="403" spans="1:9" ht="31.5" customHeight="1">
      <c r="A403" s="100" t="s">
        <v>797</v>
      </c>
      <c r="B403" s="100"/>
      <c r="C403" s="84" t="s">
        <v>27</v>
      </c>
      <c r="D403" s="101" t="s">
        <v>798</v>
      </c>
      <c r="E403" s="90" t="s">
        <v>778</v>
      </c>
      <c r="F403" s="12">
        <v>991.74</v>
      </c>
      <c r="G403" s="10"/>
      <c r="H403" s="9" t="s">
        <v>145</v>
      </c>
      <c r="I403" s="3" t="s">
        <v>779</v>
      </c>
    </row>
    <row r="404" spans="1:9" ht="33" customHeight="1">
      <c r="A404" s="100" t="s">
        <v>799</v>
      </c>
      <c r="B404" s="100"/>
      <c r="C404" s="84" t="s">
        <v>27</v>
      </c>
      <c r="D404" s="101" t="s">
        <v>800</v>
      </c>
      <c r="E404" s="90" t="s">
        <v>778</v>
      </c>
      <c r="F404" s="12">
        <v>413.22</v>
      </c>
      <c r="G404" s="10"/>
      <c r="H404" s="9" t="s">
        <v>145</v>
      </c>
      <c r="I404" s="3" t="s">
        <v>779</v>
      </c>
    </row>
    <row r="405" spans="1:9" ht="30.75" customHeight="1">
      <c r="A405" s="102" t="s">
        <v>801</v>
      </c>
      <c r="B405" s="100"/>
      <c r="C405" s="84" t="s">
        <v>27</v>
      </c>
      <c r="D405" s="101" t="s">
        <v>802</v>
      </c>
      <c r="E405" s="90" t="s">
        <v>778</v>
      </c>
      <c r="F405" s="12">
        <v>247.93</v>
      </c>
      <c r="G405" s="10"/>
      <c r="H405" s="9" t="s">
        <v>145</v>
      </c>
      <c r="I405" s="3" t="s">
        <v>779</v>
      </c>
    </row>
    <row r="406" spans="1:9" ht="32.25" customHeight="1">
      <c r="A406" s="100" t="s">
        <v>803</v>
      </c>
      <c r="B406" s="100"/>
      <c r="C406" s="84" t="s">
        <v>27</v>
      </c>
      <c r="D406" s="101" t="s">
        <v>693</v>
      </c>
      <c r="E406" s="90" t="s">
        <v>778</v>
      </c>
      <c r="F406" s="12">
        <v>826.45</v>
      </c>
      <c r="G406" s="10"/>
      <c r="H406" s="9" t="s">
        <v>145</v>
      </c>
      <c r="I406" s="3" t="s">
        <v>779</v>
      </c>
    </row>
    <row r="407" spans="1:9" ht="35.25" customHeight="1">
      <c r="A407" s="102" t="s">
        <v>804</v>
      </c>
      <c r="B407" s="100"/>
      <c r="C407" s="84" t="s">
        <v>27</v>
      </c>
      <c r="D407" s="101" t="s">
        <v>72</v>
      </c>
      <c r="E407" s="90" t="s">
        <v>778</v>
      </c>
      <c r="F407" s="12">
        <v>1487.6</v>
      </c>
      <c r="G407" s="10"/>
      <c r="H407" s="9" t="s">
        <v>145</v>
      </c>
      <c r="I407" s="3" t="s">
        <v>779</v>
      </c>
    </row>
    <row r="408" spans="1:9" ht="32.25" customHeight="1">
      <c r="A408" s="100" t="s">
        <v>805</v>
      </c>
      <c r="B408" s="100"/>
      <c r="C408" s="84" t="s">
        <v>27</v>
      </c>
      <c r="D408" s="101" t="s">
        <v>806</v>
      </c>
      <c r="E408" s="90" t="s">
        <v>778</v>
      </c>
      <c r="F408" s="12">
        <v>454.55</v>
      </c>
      <c r="G408" s="10"/>
      <c r="H408" s="9" t="s">
        <v>145</v>
      </c>
      <c r="I408" s="3" t="s">
        <v>779</v>
      </c>
    </row>
    <row r="409" spans="1:9" ht="31.5" customHeight="1">
      <c r="A409" s="102" t="s">
        <v>807</v>
      </c>
      <c r="B409" s="100"/>
      <c r="C409" s="84" t="s">
        <v>27</v>
      </c>
      <c r="D409" s="101" t="s">
        <v>808</v>
      </c>
      <c r="E409" s="90" t="s">
        <v>778</v>
      </c>
      <c r="F409" s="12">
        <v>743.8</v>
      </c>
      <c r="G409" s="10"/>
      <c r="H409" s="9" t="s">
        <v>145</v>
      </c>
      <c r="I409" s="3" t="s">
        <v>779</v>
      </c>
    </row>
    <row r="410" spans="1:9" ht="34.5" customHeight="1">
      <c r="A410" s="100" t="s">
        <v>809</v>
      </c>
      <c r="B410" s="100"/>
      <c r="C410" s="84" t="s">
        <v>27</v>
      </c>
      <c r="D410" s="101" t="s">
        <v>810</v>
      </c>
      <c r="E410" s="90" t="s">
        <v>778</v>
      </c>
      <c r="F410" s="12">
        <v>247.93</v>
      </c>
      <c r="G410" s="10"/>
      <c r="H410" s="9" t="s">
        <v>145</v>
      </c>
      <c r="I410" s="3" t="s">
        <v>779</v>
      </c>
    </row>
    <row r="411" spans="1:9" ht="33.75" customHeight="1">
      <c r="A411" s="100" t="s">
        <v>811</v>
      </c>
      <c r="B411" s="100"/>
      <c r="C411" s="84" t="s">
        <v>27</v>
      </c>
      <c r="D411" s="101" t="s">
        <v>812</v>
      </c>
      <c r="E411" s="90" t="s">
        <v>813</v>
      </c>
      <c r="F411" s="12">
        <v>7024.79</v>
      </c>
      <c r="G411" s="10"/>
      <c r="H411" s="9" t="s">
        <v>145</v>
      </c>
      <c r="I411" s="3" t="s">
        <v>779</v>
      </c>
    </row>
    <row r="412" spans="1:9" ht="33" customHeight="1">
      <c r="A412" s="100" t="s">
        <v>814</v>
      </c>
      <c r="B412" s="100"/>
      <c r="C412" s="84" t="s">
        <v>27</v>
      </c>
      <c r="D412" s="101" t="s">
        <v>89</v>
      </c>
      <c r="E412" s="90" t="s">
        <v>778</v>
      </c>
      <c r="F412" s="12">
        <v>330.58</v>
      </c>
      <c r="G412" s="10"/>
      <c r="H412" s="9" t="s">
        <v>145</v>
      </c>
      <c r="I412" s="3" t="s">
        <v>779</v>
      </c>
    </row>
    <row r="413" spans="1:9" ht="30.75" customHeight="1">
      <c r="A413" s="103" t="s">
        <v>815</v>
      </c>
      <c r="B413" s="103"/>
      <c r="C413" s="84" t="s">
        <v>27</v>
      </c>
      <c r="D413" s="104" t="s">
        <v>67</v>
      </c>
      <c r="E413" s="90" t="s">
        <v>778</v>
      </c>
      <c r="F413" s="12">
        <v>413.22</v>
      </c>
      <c r="G413" s="10"/>
      <c r="H413" s="9" t="s">
        <v>145</v>
      </c>
      <c r="I413" s="3" t="s">
        <v>779</v>
      </c>
    </row>
    <row r="414" spans="1:9" ht="34.5" customHeight="1">
      <c r="A414" s="100" t="s">
        <v>816</v>
      </c>
      <c r="B414" s="100"/>
      <c r="C414" s="84" t="s">
        <v>27</v>
      </c>
      <c r="D414" s="101" t="s">
        <v>817</v>
      </c>
      <c r="E414" s="90" t="s">
        <v>778</v>
      </c>
      <c r="F414" s="12">
        <v>24.79</v>
      </c>
      <c r="G414" s="10"/>
      <c r="H414" s="9" t="s">
        <v>145</v>
      </c>
      <c r="I414" s="3" t="s">
        <v>779</v>
      </c>
    </row>
    <row r="415" spans="1:9" ht="32.25" customHeight="1">
      <c r="A415" s="105" t="s">
        <v>818</v>
      </c>
      <c r="B415" s="100"/>
      <c r="C415" s="84" t="s">
        <v>27</v>
      </c>
      <c r="D415" s="101" t="s">
        <v>522</v>
      </c>
      <c r="E415" s="90" t="s">
        <v>778</v>
      </c>
      <c r="F415" s="12">
        <v>1487.6</v>
      </c>
      <c r="G415" s="10"/>
      <c r="H415" s="9" t="s">
        <v>145</v>
      </c>
      <c r="I415" s="3" t="s">
        <v>779</v>
      </c>
    </row>
    <row r="416" spans="1:9" ht="30" customHeight="1">
      <c r="A416" s="100" t="s">
        <v>819</v>
      </c>
      <c r="B416" s="100"/>
      <c r="C416" s="84" t="s">
        <v>27</v>
      </c>
      <c r="D416" s="101" t="s">
        <v>820</v>
      </c>
      <c r="E416" s="90" t="s">
        <v>778</v>
      </c>
      <c r="F416" s="12">
        <v>74.38</v>
      </c>
      <c r="G416" s="10"/>
      <c r="H416" s="9" t="s">
        <v>145</v>
      </c>
      <c r="I416" s="3" t="s">
        <v>779</v>
      </c>
    </row>
    <row r="417" spans="1:9" ht="33" customHeight="1">
      <c r="A417" s="100" t="s">
        <v>330</v>
      </c>
      <c r="B417" s="100"/>
      <c r="C417" s="84" t="s">
        <v>27</v>
      </c>
      <c r="D417" s="101" t="s">
        <v>128</v>
      </c>
      <c r="E417" s="90" t="s">
        <v>778</v>
      </c>
      <c r="F417" s="12">
        <v>82.64</v>
      </c>
      <c r="G417" s="10"/>
      <c r="H417" s="9" t="s">
        <v>145</v>
      </c>
      <c r="I417" s="3" t="s">
        <v>779</v>
      </c>
    </row>
    <row r="418" spans="1:9" ht="30" customHeight="1">
      <c r="A418" s="100" t="s">
        <v>821</v>
      </c>
      <c r="B418" s="100"/>
      <c r="C418" s="84" t="s">
        <v>27</v>
      </c>
      <c r="D418" s="101" t="s">
        <v>822</v>
      </c>
      <c r="E418" s="90" t="s">
        <v>778</v>
      </c>
      <c r="F418" s="12">
        <v>909.09</v>
      </c>
      <c r="G418" s="10"/>
      <c r="H418" s="9" t="s">
        <v>145</v>
      </c>
      <c r="I418" s="3" t="s">
        <v>779</v>
      </c>
    </row>
    <row r="419" spans="1:9" ht="30.75" customHeight="1">
      <c r="A419" s="100" t="s">
        <v>644</v>
      </c>
      <c r="B419" s="100"/>
      <c r="C419" s="84" t="s">
        <v>27</v>
      </c>
      <c r="D419" s="101" t="s">
        <v>646</v>
      </c>
      <c r="E419" s="90" t="s">
        <v>778</v>
      </c>
      <c r="F419" s="12">
        <v>413.22</v>
      </c>
      <c r="G419" s="10"/>
      <c r="H419" s="9" t="s">
        <v>145</v>
      </c>
      <c r="I419" s="3" t="s">
        <v>779</v>
      </c>
    </row>
    <row r="420" spans="1:9" ht="31.5" customHeight="1">
      <c r="A420" s="100" t="s">
        <v>94</v>
      </c>
      <c r="B420" s="100"/>
      <c r="C420" s="84" t="s">
        <v>27</v>
      </c>
      <c r="D420" s="101" t="s">
        <v>95</v>
      </c>
      <c r="E420" s="90" t="s">
        <v>778</v>
      </c>
      <c r="F420" s="12">
        <v>826.45</v>
      </c>
      <c r="G420" s="10"/>
      <c r="H420" s="9" t="s">
        <v>145</v>
      </c>
      <c r="I420" s="3" t="s">
        <v>779</v>
      </c>
    </row>
    <row r="421" spans="1:9" ht="34.5" customHeight="1">
      <c r="A421" s="102" t="s">
        <v>823</v>
      </c>
      <c r="B421" s="100"/>
      <c r="C421" s="84" t="s">
        <v>27</v>
      </c>
      <c r="D421" s="101" t="s">
        <v>824</v>
      </c>
      <c r="E421" s="90" t="s">
        <v>778</v>
      </c>
      <c r="F421" s="12">
        <v>206.61</v>
      </c>
      <c r="G421" s="10"/>
      <c r="H421" s="9" t="s">
        <v>145</v>
      </c>
      <c r="I421" s="3" t="s">
        <v>779</v>
      </c>
    </row>
    <row r="422" spans="1:9" ht="29.25" customHeight="1">
      <c r="A422" s="100" t="s">
        <v>825</v>
      </c>
      <c r="B422" s="100"/>
      <c r="C422" s="84" t="s">
        <v>27</v>
      </c>
      <c r="D422" s="101" t="s">
        <v>826</v>
      </c>
      <c r="E422" s="90" t="s">
        <v>778</v>
      </c>
      <c r="F422" s="12">
        <v>247.93</v>
      </c>
      <c r="G422" s="10"/>
      <c r="H422" s="9" t="s">
        <v>145</v>
      </c>
      <c r="I422" s="3" t="s">
        <v>779</v>
      </c>
    </row>
    <row r="423" spans="1:9" ht="31.5" customHeight="1">
      <c r="A423" s="100" t="s">
        <v>827</v>
      </c>
      <c r="B423" s="100"/>
      <c r="C423" s="84" t="s">
        <v>27</v>
      </c>
      <c r="D423" s="101" t="s">
        <v>828</v>
      </c>
      <c r="E423" s="90" t="s">
        <v>778</v>
      </c>
      <c r="F423" s="12">
        <v>99.17</v>
      </c>
      <c r="G423" s="10"/>
      <c r="H423" s="9" t="s">
        <v>145</v>
      </c>
      <c r="I423" s="3" t="s">
        <v>779</v>
      </c>
    </row>
    <row r="424" spans="1:9" ht="32.25" customHeight="1">
      <c r="A424" s="100" t="s">
        <v>829</v>
      </c>
      <c r="B424" s="100"/>
      <c r="C424" s="84" t="s">
        <v>27</v>
      </c>
      <c r="D424" s="101" t="s">
        <v>200</v>
      </c>
      <c r="E424" s="90" t="s">
        <v>778</v>
      </c>
      <c r="F424" s="12">
        <v>239.67</v>
      </c>
      <c r="G424" s="10"/>
      <c r="H424" s="9" t="s">
        <v>145</v>
      </c>
      <c r="I424" s="3" t="s">
        <v>779</v>
      </c>
    </row>
    <row r="425" spans="1:9" ht="33" customHeight="1">
      <c r="A425" s="100" t="s">
        <v>197</v>
      </c>
      <c r="B425" s="100"/>
      <c r="C425" s="84" t="s">
        <v>27</v>
      </c>
      <c r="D425" s="101" t="s">
        <v>430</v>
      </c>
      <c r="E425" s="90" t="s">
        <v>778</v>
      </c>
      <c r="F425" s="12">
        <v>347.11</v>
      </c>
      <c r="G425" s="10"/>
      <c r="H425" s="9" t="s">
        <v>145</v>
      </c>
      <c r="I425" s="3" t="s">
        <v>779</v>
      </c>
    </row>
    <row r="426" spans="1:9" ht="33" customHeight="1">
      <c r="A426" s="100" t="s">
        <v>830</v>
      </c>
      <c r="B426" s="100"/>
      <c r="C426" s="84" t="s">
        <v>27</v>
      </c>
      <c r="D426" s="101" t="s">
        <v>831</v>
      </c>
      <c r="E426" s="90" t="s">
        <v>778</v>
      </c>
      <c r="F426" s="12">
        <v>41.32</v>
      </c>
      <c r="G426" s="10"/>
      <c r="H426" s="9" t="s">
        <v>145</v>
      </c>
      <c r="I426" s="3" t="s">
        <v>779</v>
      </c>
    </row>
    <row r="427" spans="1:9" ht="30.75" customHeight="1">
      <c r="A427" s="100" t="s">
        <v>24</v>
      </c>
      <c r="B427" s="100"/>
      <c r="C427" s="84" t="s">
        <v>27</v>
      </c>
      <c r="D427" s="101" t="s">
        <v>104</v>
      </c>
      <c r="E427" s="90" t="s">
        <v>778</v>
      </c>
      <c r="F427" s="12">
        <v>826.45</v>
      </c>
      <c r="G427" s="10"/>
      <c r="H427" s="9" t="s">
        <v>145</v>
      </c>
      <c r="I427" s="3" t="s">
        <v>779</v>
      </c>
    </row>
    <row r="428" spans="1:9" ht="30.75" customHeight="1">
      <c r="A428" s="100" t="s">
        <v>832</v>
      </c>
      <c r="B428" s="100"/>
      <c r="C428" s="84" t="s">
        <v>27</v>
      </c>
      <c r="D428" s="101" t="s">
        <v>833</v>
      </c>
      <c r="E428" s="90" t="s">
        <v>778</v>
      </c>
      <c r="F428" s="12">
        <v>785.12</v>
      </c>
      <c r="G428" s="10"/>
      <c r="H428" s="9" t="s">
        <v>145</v>
      </c>
      <c r="I428" s="3" t="s">
        <v>779</v>
      </c>
    </row>
    <row r="429" spans="1:9" ht="33" customHeight="1">
      <c r="A429" s="100" t="s">
        <v>683</v>
      </c>
      <c r="B429" s="100"/>
      <c r="C429" s="84" t="s">
        <v>27</v>
      </c>
      <c r="D429" s="101" t="s">
        <v>425</v>
      </c>
      <c r="E429" s="90" t="s">
        <v>778</v>
      </c>
      <c r="F429" s="12">
        <v>487.6</v>
      </c>
      <c r="G429" s="10"/>
      <c r="H429" s="9" t="s">
        <v>145</v>
      </c>
      <c r="I429" s="3" t="s">
        <v>779</v>
      </c>
    </row>
    <row r="430" spans="1:9" ht="32.25" customHeight="1">
      <c r="A430" s="100" t="s">
        <v>526</v>
      </c>
      <c r="B430" s="100"/>
      <c r="C430" s="84" t="s">
        <v>27</v>
      </c>
      <c r="D430" s="101" t="s">
        <v>527</v>
      </c>
      <c r="E430" s="90" t="s">
        <v>778</v>
      </c>
      <c r="F430" s="12">
        <v>247.93</v>
      </c>
      <c r="G430" s="10"/>
      <c r="H430" s="9" t="s">
        <v>145</v>
      </c>
      <c r="I430" s="3" t="s">
        <v>779</v>
      </c>
    </row>
    <row r="431" spans="1:9" ht="32.25" customHeight="1">
      <c r="A431" s="100" t="s">
        <v>834</v>
      </c>
      <c r="B431" s="100"/>
      <c r="C431" s="84" t="s">
        <v>27</v>
      </c>
      <c r="D431" s="101" t="s">
        <v>835</v>
      </c>
      <c r="E431" s="90" t="s">
        <v>778</v>
      </c>
      <c r="F431" s="12">
        <v>371.9</v>
      </c>
      <c r="G431" s="10"/>
      <c r="H431" s="9" t="s">
        <v>145</v>
      </c>
      <c r="I431" s="3" t="s">
        <v>779</v>
      </c>
    </row>
    <row r="432" spans="1:9" ht="33" customHeight="1">
      <c r="A432" s="100" t="s">
        <v>836</v>
      </c>
      <c r="B432" s="100"/>
      <c r="C432" s="84" t="s">
        <v>27</v>
      </c>
      <c r="D432" s="101" t="s">
        <v>837</v>
      </c>
      <c r="E432" s="90" t="s">
        <v>778</v>
      </c>
      <c r="F432" s="12">
        <v>454.55</v>
      </c>
      <c r="G432" s="10"/>
      <c r="H432" s="9" t="s">
        <v>145</v>
      </c>
      <c r="I432" s="3" t="s">
        <v>779</v>
      </c>
    </row>
    <row r="433" spans="1:9" ht="30" customHeight="1">
      <c r="A433" s="103" t="s">
        <v>171</v>
      </c>
      <c r="B433" s="103"/>
      <c r="C433" s="84" t="s">
        <v>27</v>
      </c>
      <c r="D433" s="101" t="s">
        <v>172</v>
      </c>
      <c r="E433" s="90" t="s">
        <v>813</v>
      </c>
      <c r="F433" s="12">
        <v>9504.1299999999992</v>
      </c>
      <c r="G433" s="10"/>
      <c r="H433" s="9" t="s">
        <v>145</v>
      </c>
      <c r="I433" s="3" t="s">
        <v>779</v>
      </c>
    </row>
    <row r="434" spans="1:9" ht="28.5" customHeight="1">
      <c r="A434" s="103" t="s">
        <v>838</v>
      </c>
      <c r="B434" s="103"/>
      <c r="C434" s="84" t="s">
        <v>117</v>
      </c>
      <c r="D434" s="101" t="s">
        <v>923</v>
      </c>
      <c r="E434" s="90" t="s">
        <v>5</v>
      </c>
      <c r="F434" s="12">
        <v>2900</v>
      </c>
      <c r="G434" s="10" t="s">
        <v>985</v>
      </c>
      <c r="H434" s="9"/>
      <c r="I434" s="3" t="s">
        <v>922</v>
      </c>
    </row>
    <row r="435" spans="1:9" ht="31.5" customHeight="1">
      <c r="A435" s="103" t="s">
        <v>839</v>
      </c>
      <c r="B435" s="103"/>
      <c r="C435" s="84" t="s">
        <v>117</v>
      </c>
      <c r="D435" s="101" t="s">
        <v>924</v>
      </c>
      <c r="E435" s="90" t="s">
        <v>5</v>
      </c>
      <c r="F435" s="12">
        <v>79000</v>
      </c>
      <c r="G435" s="10" t="s">
        <v>985</v>
      </c>
      <c r="H435" s="9"/>
      <c r="I435" s="3" t="s">
        <v>922</v>
      </c>
    </row>
    <row r="436" spans="1:9" ht="30.75" customHeight="1">
      <c r="A436" s="103" t="s">
        <v>840</v>
      </c>
      <c r="B436" s="103"/>
      <c r="C436" s="84" t="s">
        <v>114</v>
      </c>
      <c r="D436" s="101" t="s">
        <v>925</v>
      </c>
      <c r="E436" s="90" t="s">
        <v>5</v>
      </c>
      <c r="F436" s="12">
        <v>1500</v>
      </c>
      <c r="G436" s="10" t="s">
        <v>985</v>
      </c>
      <c r="H436" s="9"/>
      <c r="I436" s="3" t="s">
        <v>922</v>
      </c>
    </row>
    <row r="437" spans="1:9" ht="31.5" customHeight="1">
      <c r="A437" s="103" t="s">
        <v>841</v>
      </c>
      <c r="B437" s="103"/>
      <c r="C437" s="84" t="s">
        <v>117</v>
      </c>
      <c r="D437" s="101" t="s">
        <v>926</v>
      </c>
      <c r="E437" s="90" t="s">
        <v>5</v>
      </c>
      <c r="F437" s="12">
        <v>2200</v>
      </c>
      <c r="G437" s="10" t="s">
        <v>985</v>
      </c>
      <c r="H437" s="9"/>
      <c r="I437" s="3" t="s">
        <v>922</v>
      </c>
    </row>
    <row r="438" spans="1:9" ht="33" customHeight="1">
      <c r="A438" s="103" t="s">
        <v>842</v>
      </c>
      <c r="B438" s="103"/>
      <c r="C438" s="84" t="s">
        <v>27</v>
      </c>
      <c r="D438" s="101" t="s">
        <v>926</v>
      </c>
      <c r="E438" s="90" t="s">
        <v>5</v>
      </c>
      <c r="F438" s="12">
        <v>10000</v>
      </c>
      <c r="G438" s="10" t="s">
        <v>985</v>
      </c>
      <c r="H438" s="9"/>
      <c r="I438" s="3" t="s">
        <v>922</v>
      </c>
    </row>
    <row r="439" spans="1:9" ht="31.5" customHeight="1">
      <c r="A439" s="103" t="s">
        <v>843</v>
      </c>
      <c r="B439" s="103"/>
      <c r="C439" s="84" t="s">
        <v>229</v>
      </c>
      <c r="D439" s="101" t="s">
        <v>927</v>
      </c>
      <c r="E439" s="90" t="s">
        <v>5</v>
      </c>
      <c r="F439" s="12">
        <v>5000</v>
      </c>
      <c r="G439" s="10">
        <v>24</v>
      </c>
      <c r="H439" s="9"/>
      <c r="I439" s="3" t="s">
        <v>922</v>
      </c>
    </row>
    <row r="440" spans="1:9" ht="30" customHeight="1">
      <c r="A440" s="103" t="s">
        <v>844</v>
      </c>
      <c r="B440" s="103"/>
      <c r="C440" s="84" t="s">
        <v>27</v>
      </c>
      <c r="D440" s="101" t="s">
        <v>524</v>
      </c>
      <c r="E440" s="90" t="s">
        <v>5</v>
      </c>
      <c r="F440" s="12">
        <v>2500</v>
      </c>
      <c r="G440" s="10">
        <v>12</v>
      </c>
      <c r="H440" s="9"/>
      <c r="I440" s="3" t="s">
        <v>922</v>
      </c>
    </row>
    <row r="441" spans="1:9" ht="29.25" customHeight="1">
      <c r="A441" s="103" t="s">
        <v>845</v>
      </c>
      <c r="B441" s="103"/>
      <c r="C441" s="84" t="s">
        <v>262</v>
      </c>
      <c r="D441" s="101" t="s">
        <v>928</v>
      </c>
      <c r="E441" s="90" t="s">
        <v>5</v>
      </c>
      <c r="F441" s="12">
        <v>500</v>
      </c>
      <c r="G441" s="10">
        <v>12</v>
      </c>
      <c r="H441" s="9"/>
      <c r="I441" s="3" t="s">
        <v>922</v>
      </c>
    </row>
    <row r="442" spans="1:9" ht="33" customHeight="1">
      <c r="A442" s="103" t="s">
        <v>846</v>
      </c>
      <c r="B442" s="103"/>
      <c r="C442" s="84" t="s">
        <v>262</v>
      </c>
      <c r="D442" s="101" t="s">
        <v>928</v>
      </c>
      <c r="E442" s="90" t="s">
        <v>5</v>
      </c>
      <c r="F442" s="12">
        <v>500</v>
      </c>
      <c r="G442" s="10">
        <v>12</v>
      </c>
      <c r="H442" s="9"/>
      <c r="I442" s="3" t="s">
        <v>922</v>
      </c>
    </row>
    <row r="443" spans="1:9" ht="32.25" customHeight="1">
      <c r="A443" s="103" t="s">
        <v>847</v>
      </c>
      <c r="B443" s="103"/>
      <c r="C443" s="84" t="s">
        <v>117</v>
      </c>
      <c r="D443" s="101" t="s">
        <v>67</v>
      </c>
      <c r="E443" s="90" t="s">
        <v>5</v>
      </c>
      <c r="F443" s="12">
        <v>3000</v>
      </c>
      <c r="G443" s="10">
        <v>12</v>
      </c>
      <c r="H443" s="9"/>
      <c r="I443" s="3" t="s">
        <v>922</v>
      </c>
    </row>
    <row r="444" spans="1:9" ht="27.75" customHeight="1">
      <c r="A444" s="103" t="s">
        <v>848</v>
      </c>
      <c r="B444" s="103"/>
      <c r="C444" s="84" t="s">
        <v>27</v>
      </c>
      <c r="D444" s="101" t="s">
        <v>518</v>
      </c>
      <c r="E444" s="90" t="s">
        <v>5</v>
      </c>
      <c r="F444" s="12">
        <v>17000</v>
      </c>
      <c r="G444" s="10">
        <v>12</v>
      </c>
      <c r="H444" s="9"/>
      <c r="I444" s="3" t="s">
        <v>922</v>
      </c>
    </row>
    <row r="445" spans="1:9" ht="29.25" customHeight="1">
      <c r="A445" s="103" t="s">
        <v>849</v>
      </c>
      <c r="B445" s="103"/>
      <c r="C445" s="84" t="s">
        <v>108</v>
      </c>
      <c r="D445" s="101" t="s">
        <v>929</v>
      </c>
      <c r="E445" s="90" t="s">
        <v>5</v>
      </c>
      <c r="F445" s="12">
        <v>300</v>
      </c>
      <c r="G445" s="10">
        <v>12</v>
      </c>
      <c r="H445" s="9"/>
      <c r="I445" s="3" t="s">
        <v>922</v>
      </c>
    </row>
    <row r="446" spans="1:9" ht="30.75" customHeight="1">
      <c r="A446" s="103" t="s">
        <v>850</v>
      </c>
      <c r="B446" s="103"/>
      <c r="C446" s="84" t="s">
        <v>117</v>
      </c>
      <c r="D446" s="101" t="s">
        <v>432</v>
      </c>
      <c r="E446" s="90" t="s">
        <v>5</v>
      </c>
      <c r="F446" s="12">
        <v>4500</v>
      </c>
      <c r="G446" s="10">
        <v>12</v>
      </c>
      <c r="H446" s="9"/>
      <c r="I446" s="3" t="s">
        <v>922</v>
      </c>
    </row>
    <row r="447" spans="1:9" ht="29.25" customHeight="1">
      <c r="A447" s="103" t="s">
        <v>851</v>
      </c>
      <c r="B447" s="103"/>
      <c r="C447" s="84" t="s">
        <v>262</v>
      </c>
      <c r="D447" s="101" t="s">
        <v>930</v>
      </c>
      <c r="E447" s="90" t="s">
        <v>5</v>
      </c>
      <c r="F447" s="12">
        <v>46000</v>
      </c>
      <c r="G447" s="10" t="s">
        <v>985</v>
      </c>
      <c r="H447" s="9"/>
      <c r="I447" s="3" t="s">
        <v>922</v>
      </c>
    </row>
    <row r="448" spans="1:9" ht="35.25" customHeight="1">
      <c r="A448" s="103" t="s">
        <v>852</v>
      </c>
      <c r="B448" s="103"/>
      <c r="C448" s="84" t="s">
        <v>117</v>
      </c>
      <c r="D448" s="101" t="s">
        <v>931</v>
      </c>
      <c r="E448" s="90" t="s">
        <v>5</v>
      </c>
      <c r="F448" s="12">
        <v>3000</v>
      </c>
      <c r="G448" s="10">
        <v>12</v>
      </c>
      <c r="H448" s="9"/>
      <c r="I448" s="3" t="s">
        <v>922</v>
      </c>
    </row>
    <row r="449" spans="1:9" ht="34.5" customHeight="1">
      <c r="A449" s="103" t="s">
        <v>853</v>
      </c>
      <c r="B449" s="103"/>
      <c r="C449" s="84" t="s">
        <v>117</v>
      </c>
      <c r="D449" s="101" t="s">
        <v>932</v>
      </c>
      <c r="E449" s="90" t="s">
        <v>5</v>
      </c>
      <c r="F449" s="12">
        <v>1000</v>
      </c>
      <c r="G449" s="10">
        <v>12</v>
      </c>
      <c r="H449" s="9"/>
      <c r="I449" s="3" t="s">
        <v>922</v>
      </c>
    </row>
    <row r="450" spans="1:9" ht="28.5" customHeight="1">
      <c r="A450" s="103" t="s">
        <v>854</v>
      </c>
      <c r="B450" s="103"/>
      <c r="C450" s="84" t="s">
        <v>27</v>
      </c>
      <c r="D450" s="101" t="s">
        <v>72</v>
      </c>
      <c r="E450" s="90" t="s">
        <v>5</v>
      </c>
      <c r="F450" s="12">
        <v>3000</v>
      </c>
      <c r="G450" s="10">
        <v>24</v>
      </c>
      <c r="H450" s="9"/>
      <c r="I450" s="3" t="s">
        <v>922</v>
      </c>
    </row>
    <row r="451" spans="1:9" ht="33" customHeight="1">
      <c r="A451" s="103" t="s">
        <v>855</v>
      </c>
      <c r="B451" s="103"/>
      <c r="C451" s="84" t="s">
        <v>27</v>
      </c>
      <c r="D451" s="101" t="s">
        <v>933</v>
      </c>
      <c r="E451" s="90" t="s">
        <v>5</v>
      </c>
      <c r="F451" s="12">
        <v>3500</v>
      </c>
      <c r="G451" s="10">
        <v>12</v>
      </c>
      <c r="H451" s="9"/>
      <c r="I451" s="3" t="s">
        <v>922</v>
      </c>
    </row>
    <row r="452" spans="1:9" ht="31.5" customHeight="1">
      <c r="A452" s="103" t="s">
        <v>856</v>
      </c>
      <c r="B452" s="103"/>
      <c r="C452" s="84" t="s">
        <v>229</v>
      </c>
      <c r="D452" s="101" t="s">
        <v>172</v>
      </c>
      <c r="E452" s="90" t="s">
        <v>5</v>
      </c>
      <c r="F452" s="12">
        <v>30000</v>
      </c>
      <c r="G452" s="10">
        <v>12</v>
      </c>
      <c r="H452" s="9"/>
      <c r="I452" s="3" t="s">
        <v>922</v>
      </c>
    </row>
    <row r="453" spans="1:9" ht="28.5" customHeight="1">
      <c r="A453" s="103" t="s">
        <v>857</v>
      </c>
      <c r="B453" s="103"/>
      <c r="C453" s="84" t="s">
        <v>27</v>
      </c>
      <c r="D453" s="101" t="s">
        <v>934</v>
      </c>
      <c r="E453" s="90" t="s">
        <v>5</v>
      </c>
      <c r="F453" s="12">
        <v>400</v>
      </c>
      <c r="G453" s="10" t="s">
        <v>985</v>
      </c>
      <c r="H453" s="9"/>
      <c r="I453" s="3" t="s">
        <v>922</v>
      </c>
    </row>
    <row r="454" spans="1:9" ht="27.75" customHeight="1">
      <c r="A454" s="103" t="s">
        <v>858</v>
      </c>
      <c r="B454" s="103"/>
      <c r="C454" s="84" t="s">
        <v>133</v>
      </c>
      <c r="D454" s="101" t="s">
        <v>452</v>
      </c>
      <c r="E454" s="90" t="s">
        <v>5</v>
      </c>
      <c r="F454" s="12">
        <v>400</v>
      </c>
      <c r="G454" s="10">
        <v>12</v>
      </c>
      <c r="H454" s="9"/>
      <c r="I454" s="3" t="s">
        <v>922</v>
      </c>
    </row>
    <row r="455" spans="1:9" ht="28.5" customHeight="1">
      <c r="A455" s="103" t="s">
        <v>859</v>
      </c>
      <c r="B455" s="103"/>
      <c r="C455" s="84" t="s">
        <v>133</v>
      </c>
      <c r="D455" s="101" t="s">
        <v>935</v>
      </c>
      <c r="E455" s="90" t="s">
        <v>5</v>
      </c>
      <c r="F455" s="12">
        <v>200</v>
      </c>
      <c r="G455" s="10">
        <v>12</v>
      </c>
      <c r="H455" s="9"/>
      <c r="I455" s="3" t="s">
        <v>922</v>
      </c>
    </row>
    <row r="456" spans="1:9" ht="30" customHeight="1">
      <c r="A456" s="103" t="s">
        <v>860</v>
      </c>
      <c r="B456" s="103"/>
      <c r="C456" s="84" t="s">
        <v>28</v>
      </c>
      <c r="D456" s="101" t="s">
        <v>936</v>
      </c>
      <c r="E456" s="90" t="s">
        <v>5</v>
      </c>
      <c r="F456" s="12">
        <v>1000</v>
      </c>
      <c r="G456" s="10">
        <v>12</v>
      </c>
      <c r="H456" s="9"/>
      <c r="I456" s="3" t="s">
        <v>922</v>
      </c>
    </row>
    <row r="457" spans="1:9" ht="27.75" customHeight="1">
      <c r="A457" s="103" t="s">
        <v>861</v>
      </c>
      <c r="B457" s="103"/>
      <c r="C457" s="84" t="s">
        <v>117</v>
      </c>
      <c r="D457" s="101" t="s">
        <v>452</v>
      </c>
      <c r="E457" s="90" t="s">
        <v>5</v>
      </c>
      <c r="F457" s="12">
        <v>500</v>
      </c>
      <c r="G457" s="10">
        <v>12</v>
      </c>
      <c r="H457" s="9"/>
      <c r="I457" s="3" t="s">
        <v>922</v>
      </c>
    </row>
    <row r="458" spans="1:9" ht="34.5" customHeight="1">
      <c r="A458" s="103" t="s">
        <v>862</v>
      </c>
      <c r="B458" s="103"/>
      <c r="C458" s="84" t="s">
        <v>117</v>
      </c>
      <c r="D458" s="101" t="s">
        <v>559</v>
      </c>
      <c r="E458" s="90" t="s">
        <v>5</v>
      </c>
      <c r="F458" s="12">
        <v>4200</v>
      </c>
      <c r="G458" s="10">
        <v>12</v>
      </c>
      <c r="H458" s="9"/>
      <c r="I458" s="3" t="s">
        <v>922</v>
      </c>
    </row>
    <row r="459" spans="1:9" ht="30" customHeight="1">
      <c r="A459" s="103" t="s">
        <v>863</v>
      </c>
      <c r="B459" s="103"/>
      <c r="C459" s="84" t="s">
        <v>114</v>
      </c>
      <c r="D459" s="101" t="s">
        <v>937</v>
      </c>
      <c r="E459" s="90" t="s">
        <v>5</v>
      </c>
      <c r="F459" s="12">
        <v>200</v>
      </c>
      <c r="G459" s="10">
        <v>12</v>
      </c>
      <c r="H459" s="9"/>
      <c r="I459" s="3" t="s">
        <v>922</v>
      </c>
    </row>
    <row r="460" spans="1:9" ht="28.5" customHeight="1">
      <c r="A460" s="103" t="s">
        <v>864</v>
      </c>
      <c r="B460" s="103"/>
      <c r="C460" s="84" t="s">
        <v>117</v>
      </c>
      <c r="D460" s="101" t="s">
        <v>938</v>
      </c>
      <c r="E460" s="90" t="s">
        <v>5</v>
      </c>
      <c r="F460" s="12">
        <v>700</v>
      </c>
      <c r="G460" s="10">
        <v>12</v>
      </c>
      <c r="H460" s="9"/>
      <c r="I460" s="3" t="s">
        <v>922</v>
      </c>
    </row>
    <row r="461" spans="1:9" ht="28.5" customHeight="1">
      <c r="A461" s="103" t="s">
        <v>865</v>
      </c>
      <c r="B461" s="103"/>
      <c r="C461" s="84" t="s">
        <v>117</v>
      </c>
      <c r="D461" s="101" t="s">
        <v>928</v>
      </c>
      <c r="E461" s="90" t="s">
        <v>5</v>
      </c>
      <c r="F461" s="12">
        <v>5000</v>
      </c>
      <c r="G461" s="10">
        <v>24</v>
      </c>
      <c r="H461" s="9"/>
      <c r="I461" s="3" t="s">
        <v>922</v>
      </c>
    </row>
    <row r="462" spans="1:9" ht="30" customHeight="1">
      <c r="A462" s="103" t="s">
        <v>866</v>
      </c>
      <c r="B462" s="103"/>
      <c r="C462" s="84" t="s">
        <v>27</v>
      </c>
      <c r="D462" s="101" t="s">
        <v>939</v>
      </c>
      <c r="E462" s="90" t="s">
        <v>5</v>
      </c>
      <c r="F462" s="12">
        <v>5700</v>
      </c>
      <c r="G462" s="10" t="s">
        <v>985</v>
      </c>
      <c r="H462" s="9"/>
      <c r="I462" s="3" t="s">
        <v>922</v>
      </c>
    </row>
    <row r="463" spans="1:9" ht="30" customHeight="1">
      <c r="A463" s="103" t="s">
        <v>867</v>
      </c>
      <c r="B463" s="103"/>
      <c r="C463" s="84" t="s">
        <v>133</v>
      </c>
      <c r="D463" s="101" t="s">
        <v>432</v>
      </c>
      <c r="E463" s="90" t="s">
        <v>5</v>
      </c>
      <c r="F463" s="12">
        <v>1500</v>
      </c>
      <c r="G463" s="10">
        <v>12</v>
      </c>
      <c r="H463" s="9"/>
      <c r="I463" s="3" t="s">
        <v>922</v>
      </c>
    </row>
    <row r="464" spans="1:9" ht="27" customHeight="1">
      <c r="A464" s="103" t="s">
        <v>868</v>
      </c>
      <c r="B464" s="103"/>
      <c r="C464" s="84" t="s">
        <v>133</v>
      </c>
      <c r="D464" s="101" t="s">
        <v>940</v>
      </c>
      <c r="E464" s="90" t="s">
        <v>5</v>
      </c>
      <c r="F464" s="12">
        <v>3000</v>
      </c>
      <c r="G464" s="10">
        <v>12</v>
      </c>
      <c r="H464" s="9"/>
      <c r="I464" s="3" t="s">
        <v>922</v>
      </c>
    </row>
    <row r="465" spans="1:9" ht="29.25" customHeight="1">
      <c r="A465" s="103" t="s">
        <v>825</v>
      </c>
      <c r="B465" s="103"/>
      <c r="C465" s="84" t="s">
        <v>117</v>
      </c>
      <c r="D465" s="101" t="s">
        <v>941</v>
      </c>
      <c r="E465" s="90" t="s">
        <v>5</v>
      </c>
      <c r="F465" s="12">
        <v>3000</v>
      </c>
      <c r="G465" s="10" t="s">
        <v>985</v>
      </c>
      <c r="H465" s="9"/>
      <c r="I465" s="3" t="s">
        <v>922</v>
      </c>
    </row>
    <row r="466" spans="1:9" ht="30" customHeight="1">
      <c r="A466" s="103" t="s">
        <v>869</v>
      </c>
      <c r="B466" s="103"/>
      <c r="C466" s="84" t="s">
        <v>133</v>
      </c>
      <c r="D466" s="101" t="s">
        <v>942</v>
      </c>
      <c r="E466" s="90" t="s">
        <v>5</v>
      </c>
      <c r="F466" s="12">
        <v>1500</v>
      </c>
      <c r="G466" s="10">
        <v>12</v>
      </c>
      <c r="H466" s="9"/>
      <c r="I466" s="3" t="s">
        <v>922</v>
      </c>
    </row>
    <row r="467" spans="1:9" ht="29.25" customHeight="1">
      <c r="A467" s="103" t="s">
        <v>247</v>
      </c>
      <c r="B467" s="103"/>
      <c r="C467" s="84" t="s">
        <v>27</v>
      </c>
      <c r="D467" s="101" t="s">
        <v>182</v>
      </c>
      <c r="E467" s="90" t="s">
        <v>355</v>
      </c>
      <c r="F467" s="12">
        <v>400</v>
      </c>
      <c r="G467" s="10">
        <v>12</v>
      </c>
      <c r="H467" s="9"/>
      <c r="I467" s="3" t="s">
        <v>922</v>
      </c>
    </row>
    <row r="468" spans="1:9" ht="30" customHeight="1">
      <c r="A468" s="103" t="s">
        <v>870</v>
      </c>
      <c r="B468" s="103"/>
      <c r="C468" s="84" t="s">
        <v>27</v>
      </c>
      <c r="D468" s="101" t="s">
        <v>943</v>
      </c>
      <c r="E468" s="90" t="s">
        <v>355</v>
      </c>
      <c r="F468" s="12">
        <v>1500</v>
      </c>
      <c r="G468" s="10">
        <v>12</v>
      </c>
      <c r="H468" s="9"/>
      <c r="I468" s="3" t="s">
        <v>922</v>
      </c>
    </row>
    <row r="469" spans="1:9" ht="30" customHeight="1">
      <c r="A469" s="103" t="s">
        <v>871</v>
      </c>
      <c r="B469" s="103"/>
      <c r="C469" s="84" t="s">
        <v>262</v>
      </c>
      <c r="D469" s="101" t="s">
        <v>944</v>
      </c>
      <c r="E469" s="90" t="s">
        <v>5</v>
      </c>
      <c r="F469" s="12">
        <v>600</v>
      </c>
      <c r="G469" s="10" t="s">
        <v>985</v>
      </c>
      <c r="H469" s="9"/>
      <c r="I469" s="3" t="s">
        <v>922</v>
      </c>
    </row>
    <row r="470" spans="1:9" ht="29.25" customHeight="1">
      <c r="A470" s="103" t="s">
        <v>872</v>
      </c>
      <c r="B470" s="103"/>
      <c r="C470" s="84" t="s">
        <v>108</v>
      </c>
      <c r="D470" s="101" t="s">
        <v>945</v>
      </c>
      <c r="E470" s="90" t="s">
        <v>5</v>
      </c>
      <c r="F470" s="12">
        <v>3000</v>
      </c>
      <c r="G470" s="10">
        <v>12</v>
      </c>
      <c r="H470" s="9"/>
      <c r="I470" s="3" t="s">
        <v>922</v>
      </c>
    </row>
    <row r="471" spans="1:9" ht="30" customHeight="1">
      <c r="A471" s="103" t="s">
        <v>873</v>
      </c>
      <c r="B471" s="103"/>
      <c r="C471" s="84" t="s">
        <v>27</v>
      </c>
      <c r="D471" s="101" t="s">
        <v>375</v>
      </c>
      <c r="E471" s="90" t="s">
        <v>5</v>
      </c>
      <c r="F471" s="12">
        <v>100</v>
      </c>
      <c r="G471" s="10" t="s">
        <v>985</v>
      </c>
      <c r="H471" s="9"/>
      <c r="I471" s="3" t="s">
        <v>922</v>
      </c>
    </row>
    <row r="472" spans="1:9" ht="29.25" customHeight="1">
      <c r="A472" s="103" t="s">
        <v>874</v>
      </c>
      <c r="B472" s="103"/>
      <c r="C472" s="84" t="s">
        <v>133</v>
      </c>
      <c r="D472" s="101" t="s">
        <v>946</v>
      </c>
      <c r="E472" s="90" t="s">
        <v>5</v>
      </c>
      <c r="F472" s="12">
        <v>500</v>
      </c>
      <c r="G472" s="10" t="s">
        <v>985</v>
      </c>
      <c r="H472" s="9"/>
      <c r="I472" s="3" t="s">
        <v>922</v>
      </c>
    </row>
    <row r="473" spans="1:9" ht="30" customHeight="1">
      <c r="A473" s="103" t="s">
        <v>875</v>
      </c>
      <c r="B473" s="103"/>
      <c r="C473" s="84" t="s">
        <v>138</v>
      </c>
      <c r="D473" s="101" t="s">
        <v>688</v>
      </c>
      <c r="E473" s="90" t="s">
        <v>5</v>
      </c>
      <c r="F473" s="12">
        <v>200</v>
      </c>
      <c r="G473" s="10" t="s">
        <v>985</v>
      </c>
      <c r="H473" s="9"/>
      <c r="I473" s="3" t="s">
        <v>922</v>
      </c>
    </row>
    <row r="474" spans="1:9" ht="30.75" customHeight="1">
      <c r="A474" s="103" t="s">
        <v>234</v>
      </c>
      <c r="B474" s="103"/>
      <c r="C474" s="84" t="s">
        <v>138</v>
      </c>
      <c r="D474" s="101" t="s">
        <v>67</v>
      </c>
      <c r="E474" s="90" t="s">
        <v>5</v>
      </c>
      <c r="F474" s="12">
        <v>300</v>
      </c>
      <c r="G474" s="10">
        <v>12</v>
      </c>
      <c r="H474" s="9"/>
      <c r="I474" s="3" t="s">
        <v>922</v>
      </c>
    </row>
    <row r="475" spans="1:9" ht="30" customHeight="1">
      <c r="A475" s="103" t="s">
        <v>876</v>
      </c>
      <c r="B475" s="103"/>
      <c r="C475" s="84" t="s">
        <v>28</v>
      </c>
      <c r="D475" s="101" t="s">
        <v>947</v>
      </c>
      <c r="E475" s="90" t="s">
        <v>5</v>
      </c>
      <c r="F475" s="12">
        <v>1500</v>
      </c>
      <c r="G475" s="10">
        <v>12</v>
      </c>
      <c r="H475" s="9"/>
      <c r="I475" s="3" t="s">
        <v>922</v>
      </c>
    </row>
    <row r="476" spans="1:9" ht="30" customHeight="1">
      <c r="A476" s="103" t="s">
        <v>877</v>
      </c>
      <c r="B476" s="103"/>
      <c r="C476" s="84" t="s">
        <v>27</v>
      </c>
      <c r="D476" s="101" t="s">
        <v>948</v>
      </c>
      <c r="E476" s="90" t="s">
        <v>5</v>
      </c>
      <c r="F476" s="12">
        <v>4500</v>
      </c>
      <c r="G476" s="10">
        <v>12</v>
      </c>
      <c r="H476" s="9"/>
      <c r="I476" s="3" t="s">
        <v>922</v>
      </c>
    </row>
    <row r="477" spans="1:9" ht="27" customHeight="1">
      <c r="A477" s="103" t="s">
        <v>878</v>
      </c>
      <c r="B477" s="103"/>
      <c r="C477" s="84" t="s">
        <v>262</v>
      </c>
      <c r="D477" s="101" t="s">
        <v>949</v>
      </c>
      <c r="E477" s="90" t="s">
        <v>5</v>
      </c>
      <c r="F477" s="12">
        <v>7000</v>
      </c>
      <c r="G477" s="10">
        <v>12</v>
      </c>
      <c r="H477" s="9"/>
      <c r="I477" s="3" t="s">
        <v>922</v>
      </c>
    </row>
    <row r="478" spans="1:9" ht="30" customHeight="1">
      <c r="A478" s="103" t="s">
        <v>879</v>
      </c>
      <c r="B478" s="103"/>
      <c r="C478" s="84" t="s">
        <v>262</v>
      </c>
      <c r="D478" s="101" t="s">
        <v>942</v>
      </c>
      <c r="E478" s="90" t="s">
        <v>5</v>
      </c>
      <c r="F478" s="12">
        <v>500</v>
      </c>
      <c r="G478" s="10" t="s">
        <v>985</v>
      </c>
      <c r="H478" s="9"/>
      <c r="I478" s="3" t="s">
        <v>922</v>
      </c>
    </row>
    <row r="479" spans="1:9" ht="29.25" customHeight="1">
      <c r="A479" s="103" t="s">
        <v>880</v>
      </c>
      <c r="B479" s="103"/>
      <c r="C479" s="84" t="s">
        <v>108</v>
      </c>
      <c r="D479" s="101" t="s">
        <v>950</v>
      </c>
      <c r="E479" s="90" t="s">
        <v>5</v>
      </c>
      <c r="F479" s="12">
        <v>300</v>
      </c>
      <c r="G479" s="10" t="s">
        <v>985</v>
      </c>
      <c r="H479" s="9"/>
      <c r="I479" s="3" t="s">
        <v>922</v>
      </c>
    </row>
    <row r="480" spans="1:9" ht="30.75" customHeight="1">
      <c r="A480" s="103" t="s">
        <v>881</v>
      </c>
      <c r="B480" s="103"/>
      <c r="C480" s="84" t="s">
        <v>108</v>
      </c>
      <c r="D480" s="101" t="s">
        <v>188</v>
      </c>
      <c r="E480" s="90" t="s">
        <v>5</v>
      </c>
      <c r="F480" s="12">
        <v>500</v>
      </c>
      <c r="G480" s="10" t="s">
        <v>985</v>
      </c>
      <c r="H480" s="9"/>
      <c r="I480" s="3" t="s">
        <v>922</v>
      </c>
    </row>
    <row r="481" spans="1:9" ht="27" customHeight="1">
      <c r="A481" s="103" t="s">
        <v>882</v>
      </c>
      <c r="B481" s="103"/>
      <c r="C481" s="84" t="s">
        <v>108</v>
      </c>
      <c r="D481" s="101" t="s">
        <v>452</v>
      </c>
      <c r="E481" s="90" t="s">
        <v>5</v>
      </c>
      <c r="F481" s="12">
        <v>500</v>
      </c>
      <c r="G481" s="10">
        <v>12</v>
      </c>
      <c r="H481" s="9"/>
      <c r="I481" s="3" t="s">
        <v>922</v>
      </c>
    </row>
    <row r="482" spans="1:9" ht="29.25" customHeight="1">
      <c r="A482" s="103" t="s">
        <v>499</v>
      </c>
      <c r="B482" s="103"/>
      <c r="C482" s="84" t="s">
        <v>27</v>
      </c>
      <c r="D482" s="101" t="s">
        <v>951</v>
      </c>
      <c r="E482" s="90" t="s">
        <v>5</v>
      </c>
      <c r="F482" s="12">
        <v>3500</v>
      </c>
      <c r="G482" s="10">
        <v>12</v>
      </c>
      <c r="H482" s="9"/>
      <c r="I482" s="3" t="s">
        <v>922</v>
      </c>
    </row>
    <row r="483" spans="1:9" ht="29.25" customHeight="1">
      <c r="A483" s="103" t="s">
        <v>883</v>
      </c>
      <c r="B483" s="103"/>
      <c r="C483" s="84" t="s">
        <v>28</v>
      </c>
      <c r="D483" s="101" t="s">
        <v>952</v>
      </c>
      <c r="E483" s="90" t="s">
        <v>5</v>
      </c>
      <c r="F483" s="12">
        <v>100</v>
      </c>
      <c r="G483" s="10" t="s">
        <v>985</v>
      </c>
      <c r="H483" s="9"/>
      <c r="I483" s="3" t="s">
        <v>922</v>
      </c>
    </row>
    <row r="484" spans="1:9" ht="31.5" customHeight="1">
      <c r="A484" s="103" t="s">
        <v>884</v>
      </c>
      <c r="B484" s="103"/>
      <c r="C484" s="84" t="s">
        <v>984</v>
      </c>
      <c r="D484" s="101" t="s">
        <v>953</v>
      </c>
      <c r="E484" s="90" t="s">
        <v>355</v>
      </c>
      <c r="F484" s="12">
        <v>500</v>
      </c>
      <c r="G484" s="10" t="s">
        <v>985</v>
      </c>
      <c r="H484" s="9"/>
      <c r="I484" s="3" t="s">
        <v>922</v>
      </c>
    </row>
    <row r="485" spans="1:9" ht="31.5" customHeight="1">
      <c r="A485" s="103" t="s">
        <v>885</v>
      </c>
      <c r="B485" s="103"/>
      <c r="C485" s="84" t="s">
        <v>133</v>
      </c>
      <c r="D485" s="101" t="s">
        <v>954</v>
      </c>
      <c r="E485" s="90" t="s">
        <v>707</v>
      </c>
      <c r="F485" s="12">
        <v>200000</v>
      </c>
      <c r="G485" s="10" t="s">
        <v>985</v>
      </c>
      <c r="H485" s="9"/>
      <c r="I485" s="3" t="s">
        <v>922</v>
      </c>
    </row>
    <row r="486" spans="1:9" ht="33" customHeight="1">
      <c r="A486" s="103" t="s">
        <v>886</v>
      </c>
      <c r="B486" s="103"/>
      <c r="C486" s="84" t="s">
        <v>114</v>
      </c>
      <c r="D486" s="101" t="s">
        <v>955</v>
      </c>
      <c r="E486" s="90" t="s">
        <v>5</v>
      </c>
      <c r="F486" s="12">
        <v>600</v>
      </c>
      <c r="G486" s="10" t="s">
        <v>985</v>
      </c>
      <c r="H486" s="9"/>
      <c r="I486" s="3" t="s">
        <v>922</v>
      </c>
    </row>
    <row r="487" spans="1:9" ht="27.75" customHeight="1">
      <c r="A487" s="103" t="s">
        <v>887</v>
      </c>
      <c r="B487" s="103"/>
      <c r="C487" s="84" t="s">
        <v>28</v>
      </c>
      <c r="D487" s="101" t="s">
        <v>128</v>
      </c>
      <c r="E487" s="90" t="s">
        <v>5</v>
      </c>
      <c r="F487" s="12">
        <v>5500</v>
      </c>
      <c r="G487" s="10">
        <v>12</v>
      </c>
      <c r="H487" s="9"/>
      <c r="I487" s="3" t="s">
        <v>922</v>
      </c>
    </row>
    <row r="488" spans="1:9" ht="31.5" customHeight="1">
      <c r="A488" s="103" t="s">
        <v>888</v>
      </c>
      <c r="B488" s="103"/>
      <c r="C488" s="84" t="s">
        <v>117</v>
      </c>
      <c r="D488" s="101" t="s">
        <v>956</v>
      </c>
      <c r="E488" s="90" t="s">
        <v>5</v>
      </c>
      <c r="F488" s="12">
        <v>2500</v>
      </c>
      <c r="G488" s="10">
        <v>24</v>
      </c>
      <c r="H488" s="9"/>
      <c r="I488" s="3" t="s">
        <v>922</v>
      </c>
    </row>
    <row r="489" spans="1:9" ht="31.5" customHeight="1">
      <c r="A489" s="103" t="s">
        <v>889</v>
      </c>
      <c r="B489" s="103"/>
      <c r="C489" s="84" t="s">
        <v>114</v>
      </c>
      <c r="D489" s="101" t="s">
        <v>957</v>
      </c>
      <c r="E489" s="90" t="s">
        <v>5</v>
      </c>
      <c r="F489" s="12">
        <v>700</v>
      </c>
      <c r="G489" s="10">
        <v>12</v>
      </c>
      <c r="H489" s="9"/>
      <c r="I489" s="3" t="s">
        <v>922</v>
      </c>
    </row>
    <row r="490" spans="1:9" ht="30" customHeight="1">
      <c r="A490" s="103" t="s">
        <v>890</v>
      </c>
      <c r="B490" s="103"/>
      <c r="C490" s="84" t="s">
        <v>117</v>
      </c>
      <c r="D490" s="101" t="s">
        <v>342</v>
      </c>
      <c r="E490" s="90" t="s">
        <v>5</v>
      </c>
      <c r="F490" s="12">
        <v>1500</v>
      </c>
      <c r="G490" s="10" t="s">
        <v>985</v>
      </c>
      <c r="H490" s="9"/>
      <c r="I490" s="3" t="s">
        <v>922</v>
      </c>
    </row>
    <row r="491" spans="1:9" ht="29.25" customHeight="1">
      <c r="A491" s="103" t="s">
        <v>891</v>
      </c>
      <c r="B491" s="103"/>
      <c r="C491" s="84" t="s">
        <v>108</v>
      </c>
      <c r="D491" s="101" t="s">
        <v>958</v>
      </c>
      <c r="E491" s="90" t="s">
        <v>5</v>
      </c>
      <c r="F491" s="12">
        <v>9700</v>
      </c>
      <c r="G491" s="10">
        <v>12</v>
      </c>
      <c r="H491" s="9"/>
      <c r="I491" s="3" t="s">
        <v>922</v>
      </c>
    </row>
    <row r="492" spans="1:9" ht="29.25" customHeight="1">
      <c r="A492" s="103" t="s">
        <v>892</v>
      </c>
      <c r="B492" s="103"/>
      <c r="C492" s="84" t="s">
        <v>108</v>
      </c>
      <c r="D492" s="101" t="s">
        <v>959</v>
      </c>
      <c r="E492" s="90" t="s">
        <v>5</v>
      </c>
      <c r="F492" s="12">
        <v>350000</v>
      </c>
      <c r="G492" s="10" t="s">
        <v>985</v>
      </c>
      <c r="H492" s="9"/>
      <c r="I492" s="3" t="s">
        <v>922</v>
      </c>
    </row>
    <row r="493" spans="1:9" ht="27.75" customHeight="1">
      <c r="A493" s="103" t="s">
        <v>893</v>
      </c>
      <c r="B493" s="103"/>
      <c r="C493" s="84" t="s">
        <v>27</v>
      </c>
      <c r="D493" s="101" t="s">
        <v>72</v>
      </c>
      <c r="E493" s="90" t="s">
        <v>5</v>
      </c>
      <c r="F493" s="12">
        <v>100</v>
      </c>
      <c r="G493" s="10">
        <v>12</v>
      </c>
      <c r="H493" s="9"/>
      <c r="I493" s="3" t="s">
        <v>922</v>
      </c>
    </row>
    <row r="494" spans="1:9" ht="29.25" customHeight="1">
      <c r="A494" s="103" t="s">
        <v>894</v>
      </c>
      <c r="B494" s="103"/>
      <c r="C494" s="84" t="s">
        <v>117</v>
      </c>
      <c r="D494" s="101" t="s">
        <v>960</v>
      </c>
      <c r="E494" s="90" t="s">
        <v>5</v>
      </c>
      <c r="F494" s="12">
        <v>37000</v>
      </c>
      <c r="G494" s="10">
        <v>12</v>
      </c>
      <c r="H494" s="9"/>
      <c r="I494" s="3" t="s">
        <v>922</v>
      </c>
    </row>
    <row r="495" spans="1:9" ht="29.25" customHeight="1">
      <c r="A495" s="103" t="s">
        <v>895</v>
      </c>
      <c r="B495" s="103"/>
      <c r="C495" s="84" t="s">
        <v>114</v>
      </c>
      <c r="D495" s="101" t="s">
        <v>961</v>
      </c>
      <c r="E495" s="90" t="s">
        <v>5</v>
      </c>
      <c r="F495" s="12">
        <v>4500</v>
      </c>
      <c r="G495" s="10" t="s">
        <v>985</v>
      </c>
      <c r="H495" s="9"/>
      <c r="I495" s="3" t="s">
        <v>922</v>
      </c>
    </row>
    <row r="496" spans="1:9" ht="30" customHeight="1">
      <c r="A496" s="103" t="s">
        <v>896</v>
      </c>
      <c r="B496" s="103"/>
      <c r="C496" s="84" t="s">
        <v>117</v>
      </c>
      <c r="D496" s="101" t="s">
        <v>381</v>
      </c>
      <c r="E496" s="90" t="s">
        <v>5</v>
      </c>
      <c r="F496" s="12">
        <v>5000</v>
      </c>
      <c r="G496" s="10">
        <v>12</v>
      </c>
      <c r="H496" s="9"/>
      <c r="I496" s="3" t="s">
        <v>922</v>
      </c>
    </row>
    <row r="497" spans="1:9" ht="32.25" customHeight="1">
      <c r="A497" s="103" t="s">
        <v>897</v>
      </c>
      <c r="B497" s="103"/>
      <c r="C497" s="84" t="s">
        <v>108</v>
      </c>
      <c r="D497" s="101" t="s">
        <v>824</v>
      </c>
      <c r="E497" s="90" t="s">
        <v>5</v>
      </c>
      <c r="F497" s="12">
        <v>5000</v>
      </c>
      <c r="G497" s="10">
        <v>12</v>
      </c>
      <c r="H497" s="9"/>
      <c r="I497" s="3" t="s">
        <v>922</v>
      </c>
    </row>
    <row r="498" spans="1:9" ht="27" customHeight="1">
      <c r="A498" s="103" t="s">
        <v>898</v>
      </c>
      <c r="B498" s="103"/>
      <c r="C498" s="84" t="s">
        <v>27</v>
      </c>
      <c r="D498" s="101" t="s">
        <v>364</v>
      </c>
      <c r="E498" s="90" t="s">
        <v>5</v>
      </c>
      <c r="F498" s="12">
        <v>1500</v>
      </c>
      <c r="G498" s="10" t="s">
        <v>985</v>
      </c>
      <c r="H498" s="9"/>
      <c r="I498" s="3" t="s">
        <v>922</v>
      </c>
    </row>
    <row r="499" spans="1:9" ht="30" customHeight="1">
      <c r="A499" s="103" t="s">
        <v>899</v>
      </c>
      <c r="B499" s="103"/>
      <c r="C499" s="84" t="s">
        <v>108</v>
      </c>
      <c r="D499" s="101" t="s">
        <v>962</v>
      </c>
      <c r="E499" s="90" t="s">
        <v>5</v>
      </c>
      <c r="F499" s="12">
        <v>20</v>
      </c>
      <c r="G499" s="10">
        <v>12</v>
      </c>
      <c r="H499" s="9"/>
      <c r="I499" s="3" t="s">
        <v>922</v>
      </c>
    </row>
    <row r="500" spans="1:9" ht="29.25" customHeight="1">
      <c r="A500" s="103" t="s">
        <v>900</v>
      </c>
      <c r="B500" s="103"/>
      <c r="C500" s="84" t="s">
        <v>27</v>
      </c>
      <c r="D500" s="101" t="s">
        <v>963</v>
      </c>
      <c r="E500" s="90" t="s">
        <v>5</v>
      </c>
      <c r="F500" s="12">
        <v>3500</v>
      </c>
      <c r="G500" s="10" t="s">
        <v>985</v>
      </c>
      <c r="H500" s="9"/>
      <c r="I500" s="3" t="s">
        <v>922</v>
      </c>
    </row>
    <row r="501" spans="1:9" ht="30" customHeight="1">
      <c r="A501" s="103" t="s">
        <v>901</v>
      </c>
      <c r="B501" s="103"/>
      <c r="C501" s="84" t="s">
        <v>27</v>
      </c>
      <c r="D501" s="101" t="s">
        <v>964</v>
      </c>
      <c r="E501" s="90" t="s">
        <v>5</v>
      </c>
      <c r="F501" s="12">
        <v>2500</v>
      </c>
      <c r="G501" s="10" t="s">
        <v>985</v>
      </c>
      <c r="H501" s="9"/>
      <c r="I501" s="3" t="s">
        <v>922</v>
      </c>
    </row>
    <row r="502" spans="1:9" ht="32.25" customHeight="1">
      <c r="A502" s="103" t="s">
        <v>902</v>
      </c>
      <c r="B502" s="103"/>
      <c r="C502" s="84" t="s">
        <v>27</v>
      </c>
      <c r="D502" s="101" t="s">
        <v>939</v>
      </c>
      <c r="E502" s="90" t="s">
        <v>5</v>
      </c>
      <c r="F502" s="12">
        <v>1700</v>
      </c>
      <c r="G502" s="10">
        <v>12</v>
      </c>
      <c r="H502" s="9"/>
      <c r="I502" s="3" t="s">
        <v>922</v>
      </c>
    </row>
    <row r="503" spans="1:9" ht="45.75" customHeight="1">
      <c r="A503" s="103" t="s">
        <v>903</v>
      </c>
      <c r="B503" s="103"/>
      <c r="C503" s="84" t="s">
        <v>27</v>
      </c>
      <c r="D503" s="101" t="s">
        <v>965</v>
      </c>
      <c r="E503" s="90" t="s">
        <v>5</v>
      </c>
      <c r="F503" s="12">
        <v>19000</v>
      </c>
      <c r="G503" s="10" t="s">
        <v>985</v>
      </c>
      <c r="H503" s="9"/>
      <c r="I503" s="3" t="s">
        <v>922</v>
      </c>
    </row>
    <row r="504" spans="1:9" ht="31.5" customHeight="1">
      <c r="A504" s="103" t="s">
        <v>904</v>
      </c>
      <c r="B504" s="103"/>
      <c r="C504" s="84" t="s">
        <v>27</v>
      </c>
      <c r="D504" s="101" t="s">
        <v>966</v>
      </c>
      <c r="E504" s="90" t="s">
        <v>982</v>
      </c>
      <c r="F504" s="12">
        <v>80000</v>
      </c>
      <c r="G504" s="10">
        <v>12</v>
      </c>
      <c r="H504" s="9"/>
      <c r="I504" s="3" t="s">
        <v>922</v>
      </c>
    </row>
    <row r="505" spans="1:9" ht="30" customHeight="1">
      <c r="A505" s="103" t="s">
        <v>905</v>
      </c>
      <c r="B505" s="103"/>
      <c r="C505" s="84" t="s">
        <v>27</v>
      </c>
      <c r="D505" s="101" t="s">
        <v>967</v>
      </c>
      <c r="E505" s="90" t="s">
        <v>5</v>
      </c>
      <c r="F505" s="12">
        <v>5700</v>
      </c>
      <c r="G505" s="10" t="s">
        <v>985</v>
      </c>
      <c r="H505" s="9"/>
      <c r="I505" s="3" t="s">
        <v>922</v>
      </c>
    </row>
    <row r="506" spans="1:9" ht="28.5" customHeight="1">
      <c r="A506" s="103" t="s">
        <v>906</v>
      </c>
      <c r="B506" s="103"/>
      <c r="C506" s="84" t="s">
        <v>27</v>
      </c>
      <c r="D506" s="101" t="s">
        <v>968</v>
      </c>
      <c r="E506" s="90" t="s">
        <v>5</v>
      </c>
      <c r="F506" s="12">
        <v>35000</v>
      </c>
      <c r="G506" s="10" t="s">
        <v>985</v>
      </c>
      <c r="H506" s="9"/>
      <c r="I506" s="3" t="s">
        <v>922</v>
      </c>
    </row>
    <row r="507" spans="1:9" ht="36.75" customHeight="1">
      <c r="A507" s="103" t="s">
        <v>907</v>
      </c>
      <c r="B507" s="103"/>
      <c r="C507" s="84" t="s">
        <v>27</v>
      </c>
      <c r="D507" s="101" t="s">
        <v>969</v>
      </c>
      <c r="E507" s="90" t="s">
        <v>5</v>
      </c>
      <c r="F507" s="12">
        <v>1400</v>
      </c>
      <c r="G507" s="10">
        <v>12</v>
      </c>
      <c r="H507" s="9"/>
      <c r="I507" s="3" t="s">
        <v>922</v>
      </c>
    </row>
    <row r="508" spans="1:9" ht="33.75" customHeight="1">
      <c r="A508" s="103" t="s">
        <v>908</v>
      </c>
      <c r="B508" s="103"/>
      <c r="C508" s="84" t="s">
        <v>984</v>
      </c>
      <c r="D508" s="101" t="s">
        <v>970</v>
      </c>
      <c r="E508" s="90" t="s">
        <v>5</v>
      </c>
      <c r="F508" s="12">
        <v>6000</v>
      </c>
      <c r="G508" s="10" t="s">
        <v>985</v>
      </c>
      <c r="H508" s="9"/>
      <c r="I508" s="3" t="s">
        <v>922</v>
      </c>
    </row>
    <row r="509" spans="1:9" ht="30" customHeight="1">
      <c r="A509" s="103" t="s">
        <v>909</v>
      </c>
      <c r="B509" s="103"/>
      <c r="C509" s="84" t="s">
        <v>27</v>
      </c>
      <c r="D509" s="101" t="s">
        <v>971</v>
      </c>
      <c r="E509" s="90" t="s">
        <v>5</v>
      </c>
      <c r="F509" s="12">
        <v>600</v>
      </c>
      <c r="G509" s="10" t="s">
        <v>985</v>
      </c>
      <c r="H509" s="9"/>
      <c r="I509" s="3" t="s">
        <v>922</v>
      </c>
    </row>
    <row r="510" spans="1:9" ht="30" customHeight="1">
      <c r="A510" s="103" t="s">
        <v>910</v>
      </c>
      <c r="B510" s="103"/>
      <c r="C510" s="84" t="s">
        <v>27</v>
      </c>
      <c r="D510" s="101" t="s">
        <v>972</v>
      </c>
      <c r="E510" s="90" t="s">
        <v>5</v>
      </c>
      <c r="F510" s="12">
        <v>7800</v>
      </c>
      <c r="G510" s="10">
        <v>12</v>
      </c>
      <c r="H510" s="9"/>
      <c r="I510" s="3" t="s">
        <v>922</v>
      </c>
    </row>
    <row r="511" spans="1:9" ht="30" customHeight="1">
      <c r="A511" s="103" t="s">
        <v>911</v>
      </c>
      <c r="B511" s="103"/>
      <c r="C511" s="84" t="s">
        <v>28</v>
      </c>
      <c r="D511" s="101" t="s">
        <v>973</v>
      </c>
      <c r="E511" s="90" t="s">
        <v>5</v>
      </c>
      <c r="F511" s="12">
        <v>300</v>
      </c>
      <c r="G511" s="10" t="s">
        <v>985</v>
      </c>
      <c r="H511" s="9"/>
      <c r="I511" s="3" t="s">
        <v>922</v>
      </c>
    </row>
    <row r="512" spans="1:9" ht="30.75" customHeight="1">
      <c r="A512" s="103" t="s">
        <v>912</v>
      </c>
      <c r="B512" s="103"/>
      <c r="C512" s="84" t="s">
        <v>28</v>
      </c>
      <c r="D512" s="101" t="s">
        <v>974</v>
      </c>
      <c r="E512" s="90" t="s">
        <v>5</v>
      </c>
      <c r="F512" s="12">
        <v>400</v>
      </c>
      <c r="G512" s="10">
        <v>12</v>
      </c>
      <c r="H512" s="9"/>
      <c r="I512" s="3" t="s">
        <v>922</v>
      </c>
    </row>
    <row r="513" spans="1:9" ht="29.25" customHeight="1">
      <c r="A513" s="103" t="s">
        <v>913</v>
      </c>
      <c r="B513" s="103"/>
      <c r="C513" s="84" t="s">
        <v>117</v>
      </c>
      <c r="D513" s="101" t="s">
        <v>938</v>
      </c>
      <c r="E513" s="90" t="s">
        <v>5</v>
      </c>
      <c r="F513" s="12">
        <v>13200</v>
      </c>
      <c r="G513" s="10" t="s">
        <v>985</v>
      </c>
      <c r="H513" s="9"/>
      <c r="I513" s="3" t="s">
        <v>922</v>
      </c>
    </row>
    <row r="514" spans="1:9" ht="30.75" customHeight="1">
      <c r="A514" s="103" t="s">
        <v>914</v>
      </c>
      <c r="B514" s="103"/>
      <c r="C514" s="84" t="s">
        <v>117</v>
      </c>
      <c r="D514" s="101" t="s">
        <v>975</v>
      </c>
      <c r="E514" s="90" t="s">
        <v>5</v>
      </c>
      <c r="F514" s="12">
        <v>2500</v>
      </c>
      <c r="G514" s="10" t="s">
        <v>985</v>
      </c>
      <c r="H514" s="9"/>
      <c r="I514" s="3" t="s">
        <v>922</v>
      </c>
    </row>
    <row r="515" spans="1:9" ht="30" customHeight="1">
      <c r="A515" s="103" t="s">
        <v>915</v>
      </c>
      <c r="B515" s="103"/>
      <c r="C515" s="84" t="s">
        <v>117</v>
      </c>
      <c r="D515" s="101" t="s">
        <v>976</v>
      </c>
      <c r="E515" s="90" t="s">
        <v>5</v>
      </c>
      <c r="F515" s="12">
        <v>500</v>
      </c>
      <c r="G515" s="10" t="s">
        <v>985</v>
      </c>
      <c r="H515" s="9"/>
      <c r="I515" s="3" t="s">
        <v>922</v>
      </c>
    </row>
    <row r="516" spans="1:9" ht="30" customHeight="1">
      <c r="A516" s="103" t="s">
        <v>916</v>
      </c>
      <c r="B516" s="103"/>
      <c r="C516" s="84" t="s">
        <v>27</v>
      </c>
      <c r="D516" s="101" t="s">
        <v>977</v>
      </c>
      <c r="E516" s="90" t="s">
        <v>5</v>
      </c>
      <c r="F516" s="12">
        <v>7800</v>
      </c>
      <c r="G516" s="10">
        <v>12</v>
      </c>
      <c r="H516" s="9"/>
      <c r="I516" s="3" t="s">
        <v>922</v>
      </c>
    </row>
    <row r="517" spans="1:9" ht="27.75" customHeight="1">
      <c r="A517" s="103" t="s">
        <v>917</v>
      </c>
      <c r="B517" s="103"/>
      <c r="C517" s="84" t="s">
        <v>27</v>
      </c>
      <c r="D517" s="101" t="s">
        <v>425</v>
      </c>
      <c r="E517" s="90" t="s">
        <v>5</v>
      </c>
      <c r="F517" s="12">
        <v>3500</v>
      </c>
      <c r="G517" s="10" t="s">
        <v>985</v>
      </c>
      <c r="H517" s="9"/>
      <c r="I517" s="3" t="s">
        <v>922</v>
      </c>
    </row>
    <row r="518" spans="1:9" ht="28.5" customHeight="1">
      <c r="A518" s="103" t="s">
        <v>918</v>
      </c>
      <c r="B518" s="103"/>
      <c r="C518" s="84" t="s">
        <v>117</v>
      </c>
      <c r="D518" s="101" t="s">
        <v>978</v>
      </c>
      <c r="E518" s="90" t="s">
        <v>5</v>
      </c>
      <c r="F518" s="12">
        <v>23000</v>
      </c>
      <c r="G518" s="10" t="s">
        <v>985</v>
      </c>
      <c r="H518" s="9"/>
      <c r="I518" s="3" t="s">
        <v>922</v>
      </c>
    </row>
    <row r="519" spans="1:9" ht="30" customHeight="1">
      <c r="A519" s="103" t="s">
        <v>919</v>
      </c>
      <c r="B519" s="103"/>
      <c r="C519" s="84" t="s">
        <v>117</v>
      </c>
      <c r="D519" s="101" t="s">
        <v>979</v>
      </c>
      <c r="E519" s="90" t="s">
        <v>5</v>
      </c>
      <c r="F519" s="12">
        <v>500</v>
      </c>
      <c r="G519" s="10">
        <v>12</v>
      </c>
      <c r="H519" s="9"/>
      <c r="I519" s="3" t="s">
        <v>922</v>
      </c>
    </row>
    <row r="520" spans="1:9" ht="30" customHeight="1">
      <c r="A520" s="103" t="s">
        <v>920</v>
      </c>
      <c r="B520" s="103"/>
      <c r="C520" s="84" t="s">
        <v>117</v>
      </c>
      <c r="D520" s="101" t="s">
        <v>980</v>
      </c>
      <c r="E520" s="90" t="s">
        <v>5</v>
      </c>
      <c r="F520" s="12">
        <v>1500</v>
      </c>
      <c r="G520" s="10">
        <v>12</v>
      </c>
      <c r="H520" s="9"/>
      <c r="I520" s="3" t="s">
        <v>922</v>
      </c>
    </row>
    <row r="521" spans="1:9" ht="36" customHeight="1">
      <c r="A521" s="103" t="s">
        <v>905</v>
      </c>
      <c r="B521" s="103"/>
      <c r="C521" s="84" t="s">
        <v>27</v>
      </c>
      <c r="D521" s="101" t="s">
        <v>967</v>
      </c>
      <c r="E521" s="90" t="s">
        <v>5</v>
      </c>
      <c r="F521" s="12">
        <v>5700</v>
      </c>
      <c r="G521" s="10">
        <v>12</v>
      </c>
      <c r="H521" s="9"/>
      <c r="I521" s="3" t="s">
        <v>922</v>
      </c>
    </row>
    <row r="522" spans="1:9" ht="29.25" customHeight="1">
      <c r="A522" s="103" t="s">
        <v>921</v>
      </c>
      <c r="B522" s="103"/>
      <c r="C522" s="103" t="s">
        <v>27</v>
      </c>
      <c r="D522" s="103" t="s">
        <v>981</v>
      </c>
      <c r="E522" s="103" t="s">
        <v>983</v>
      </c>
      <c r="F522" s="12">
        <v>500</v>
      </c>
      <c r="G522" s="103">
        <v>12</v>
      </c>
      <c r="H522" s="103"/>
      <c r="I522" s="103" t="s">
        <v>922</v>
      </c>
    </row>
    <row r="523" spans="1:9" ht="35.25" customHeight="1">
      <c r="A523" s="103" t="s">
        <v>866</v>
      </c>
      <c r="B523" s="103"/>
      <c r="C523" s="103" t="s">
        <v>27</v>
      </c>
      <c r="D523" s="103" t="s">
        <v>939</v>
      </c>
      <c r="E523" s="103" t="s">
        <v>5</v>
      </c>
      <c r="F523" s="12">
        <v>5700</v>
      </c>
      <c r="G523" s="103">
        <v>12</v>
      </c>
      <c r="H523" s="103"/>
      <c r="I523" s="103" t="s">
        <v>922</v>
      </c>
    </row>
    <row r="524" spans="1:9" ht="58.5" customHeight="1">
      <c r="A524" s="103" t="s">
        <v>986</v>
      </c>
      <c r="B524" s="103">
        <v>100</v>
      </c>
      <c r="C524" s="103" t="s">
        <v>229</v>
      </c>
      <c r="D524" s="103" t="s">
        <v>987</v>
      </c>
      <c r="E524" s="103" t="s">
        <v>5</v>
      </c>
      <c r="F524" s="12">
        <v>100</v>
      </c>
      <c r="G524" s="103" t="s">
        <v>105</v>
      </c>
      <c r="H524" s="103" t="s">
        <v>145</v>
      </c>
      <c r="I524" s="103" t="s">
        <v>988</v>
      </c>
    </row>
    <row r="525" spans="1:9" ht="56.25" customHeight="1">
      <c r="A525" s="103" t="s">
        <v>989</v>
      </c>
      <c r="B525" s="103"/>
      <c r="C525" s="103" t="s">
        <v>460</v>
      </c>
      <c r="D525" s="103" t="s">
        <v>990</v>
      </c>
      <c r="E525" s="103" t="s">
        <v>5</v>
      </c>
      <c r="F525" s="12">
        <v>150</v>
      </c>
      <c r="G525" s="103" t="s">
        <v>991</v>
      </c>
      <c r="H525" s="103" t="s">
        <v>145</v>
      </c>
      <c r="I525" s="103" t="s">
        <v>988</v>
      </c>
    </row>
    <row r="526" spans="1:9" ht="53.25" customHeight="1">
      <c r="A526" s="103" t="s">
        <v>992</v>
      </c>
      <c r="B526" s="103"/>
      <c r="C526" s="103" t="s">
        <v>993</v>
      </c>
      <c r="D526" s="103" t="s">
        <v>994</v>
      </c>
      <c r="E526" s="103" t="s">
        <v>995</v>
      </c>
      <c r="F526" s="12">
        <v>17750</v>
      </c>
      <c r="G526" s="103" t="s">
        <v>77</v>
      </c>
      <c r="H526" s="103" t="s">
        <v>145</v>
      </c>
      <c r="I526" s="103" t="s">
        <v>988</v>
      </c>
    </row>
    <row r="527" spans="1:9" ht="43.5" customHeight="1">
      <c r="A527" s="103" t="s">
        <v>996</v>
      </c>
      <c r="B527" s="103"/>
      <c r="C527" s="103" t="s">
        <v>993</v>
      </c>
      <c r="D527" s="103" t="s">
        <v>139</v>
      </c>
      <c r="E527" s="103" t="s">
        <v>5</v>
      </c>
      <c r="F527" s="12">
        <v>3500</v>
      </c>
      <c r="G527" s="103" t="s">
        <v>77</v>
      </c>
      <c r="H527" s="103" t="s">
        <v>145</v>
      </c>
      <c r="I527" s="103" t="s">
        <v>988</v>
      </c>
    </row>
    <row r="528" spans="1:9" ht="58.5" customHeight="1">
      <c r="A528" s="103" t="s">
        <v>997</v>
      </c>
      <c r="B528" s="103"/>
      <c r="C528" s="103" t="s">
        <v>993</v>
      </c>
      <c r="D528" s="103" t="s">
        <v>45</v>
      </c>
      <c r="E528" s="103" t="s">
        <v>5</v>
      </c>
      <c r="F528" s="12">
        <v>400</v>
      </c>
      <c r="G528" s="103" t="s">
        <v>77</v>
      </c>
      <c r="H528" s="103" t="s">
        <v>145</v>
      </c>
      <c r="I528" s="103" t="s">
        <v>988</v>
      </c>
    </row>
    <row r="529" spans="1:9" ht="54" customHeight="1">
      <c r="A529" s="103" t="s">
        <v>491</v>
      </c>
      <c r="B529" s="103"/>
      <c r="C529" s="103" t="s">
        <v>229</v>
      </c>
      <c r="D529" s="103" t="s">
        <v>1008</v>
      </c>
      <c r="E529" s="103" t="s">
        <v>5</v>
      </c>
      <c r="F529" s="12">
        <v>350</v>
      </c>
      <c r="G529" s="103" t="s">
        <v>105</v>
      </c>
      <c r="H529" s="103" t="s">
        <v>145</v>
      </c>
      <c r="I529" s="103" t="s">
        <v>988</v>
      </c>
    </row>
    <row r="530" spans="1:9" ht="48" customHeight="1">
      <c r="A530" s="103" t="s">
        <v>998</v>
      </c>
      <c r="B530" s="103" t="s">
        <v>999</v>
      </c>
      <c r="C530" s="103" t="s">
        <v>114</v>
      </c>
      <c r="D530" s="103" t="s">
        <v>664</v>
      </c>
      <c r="E530" s="103" t="s">
        <v>7</v>
      </c>
      <c r="F530" s="12">
        <v>2300</v>
      </c>
      <c r="G530" s="103" t="s">
        <v>77</v>
      </c>
      <c r="H530" s="103" t="s">
        <v>145</v>
      </c>
      <c r="I530" s="103" t="s">
        <v>988</v>
      </c>
    </row>
    <row r="531" spans="1:9" ht="49.5" customHeight="1">
      <c r="A531" s="103" t="s">
        <v>1000</v>
      </c>
      <c r="B531" s="103"/>
      <c r="C531" s="103" t="s">
        <v>114</v>
      </c>
      <c r="D531" s="103" t="s">
        <v>1001</v>
      </c>
      <c r="E531" s="103" t="s">
        <v>5</v>
      </c>
      <c r="F531" s="12">
        <v>400</v>
      </c>
      <c r="G531" s="103" t="s">
        <v>77</v>
      </c>
      <c r="H531" s="103" t="s">
        <v>145</v>
      </c>
      <c r="I531" s="103" t="s">
        <v>988</v>
      </c>
    </row>
    <row r="532" spans="1:9" ht="48.75" customHeight="1">
      <c r="A532" s="103" t="s">
        <v>60</v>
      </c>
      <c r="B532" s="103"/>
      <c r="C532" s="103" t="s">
        <v>1002</v>
      </c>
      <c r="D532" s="103" t="s">
        <v>61</v>
      </c>
      <c r="E532" s="103" t="s">
        <v>5</v>
      </c>
      <c r="F532" s="12">
        <v>350</v>
      </c>
      <c r="G532" s="103" t="s">
        <v>77</v>
      </c>
      <c r="H532" s="103" t="s">
        <v>145</v>
      </c>
      <c r="I532" s="103" t="s">
        <v>988</v>
      </c>
    </row>
    <row r="533" spans="1:9" ht="48" customHeight="1">
      <c r="A533" s="103" t="s">
        <v>1003</v>
      </c>
      <c r="B533" s="103"/>
      <c r="C533" s="103" t="s">
        <v>133</v>
      </c>
      <c r="D533" s="103" t="s">
        <v>154</v>
      </c>
      <c r="E533" s="103" t="s">
        <v>5</v>
      </c>
      <c r="F533" s="12">
        <v>150</v>
      </c>
      <c r="G533" s="103" t="s">
        <v>105</v>
      </c>
      <c r="H533" s="103" t="s">
        <v>145</v>
      </c>
      <c r="I533" s="103" t="s">
        <v>988</v>
      </c>
    </row>
    <row r="534" spans="1:9" ht="46.5" customHeight="1">
      <c r="A534" s="103" t="s">
        <v>1004</v>
      </c>
      <c r="B534" s="103"/>
      <c r="C534" s="103" t="s">
        <v>229</v>
      </c>
      <c r="D534" s="103" t="s">
        <v>70</v>
      </c>
      <c r="E534" s="103" t="s">
        <v>5</v>
      </c>
      <c r="F534" s="12">
        <v>100</v>
      </c>
      <c r="G534" s="103" t="s">
        <v>77</v>
      </c>
      <c r="H534" s="103" t="s">
        <v>145</v>
      </c>
      <c r="I534" s="103" t="s">
        <v>988</v>
      </c>
    </row>
    <row r="535" spans="1:9" ht="51.75" customHeight="1">
      <c r="A535" s="103" t="s">
        <v>75</v>
      </c>
      <c r="B535" s="103"/>
      <c r="C535" s="103" t="s">
        <v>993</v>
      </c>
      <c r="D535" s="103" t="s">
        <v>76</v>
      </c>
      <c r="E535" s="103" t="s">
        <v>5</v>
      </c>
      <c r="F535" s="12">
        <v>800</v>
      </c>
      <c r="G535" s="103" t="s">
        <v>77</v>
      </c>
      <c r="H535" s="103" t="s">
        <v>145</v>
      </c>
      <c r="I535" s="103" t="s">
        <v>988</v>
      </c>
    </row>
    <row r="536" spans="1:9" ht="50.25" customHeight="1">
      <c r="A536" s="103" t="s">
        <v>197</v>
      </c>
      <c r="B536" s="103"/>
      <c r="C536" s="103" t="s">
        <v>993</v>
      </c>
      <c r="D536" s="103" t="s">
        <v>430</v>
      </c>
      <c r="E536" s="103" t="s">
        <v>5</v>
      </c>
      <c r="F536" s="12">
        <v>850</v>
      </c>
      <c r="G536" s="103" t="s">
        <v>77</v>
      </c>
      <c r="H536" s="103" t="s">
        <v>145</v>
      </c>
      <c r="I536" s="103" t="s">
        <v>988</v>
      </c>
    </row>
    <row r="537" spans="1:9" ht="52.5" customHeight="1">
      <c r="A537" s="103" t="s">
        <v>94</v>
      </c>
      <c r="B537" s="103"/>
      <c r="C537" s="103" t="s">
        <v>993</v>
      </c>
      <c r="D537" s="103" t="s">
        <v>95</v>
      </c>
      <c r="E537" s="103" t="s">
        <v>5</v>
      </c>
      <c r="F537" s="12">
        <v>150</v>
      </c>
      <c r="G537" s="103" t="s">
        <v>77</v>
      </c>
      <c r="H537" s="103" t="s">
        <v>145</v>
      </c>
      <c r="I537" s="103" t="s">
        <v>988</v>
      </c>
    </row>
    <row r="538" spans="1:9" ht="48.75" customHeight="1">
      <c r="A538" s="103" t="s">
        <v>1005</v>
      </c>
      <c r="B538" s="103"/>
      <c r="C538" s="103" t="s">
        <v>993</v>
      </c>
      <c r="D538" s="103" t="s">
        <v>1006</v>
      </c>
      <c r="E538" s="103" t="s">
        <v>5</v>
      </c>
      <c r="F538" s="12">
        <v>1500</v>
      </c>
      <c r="G538" s="103" t="s">
        <v>77</v>
      </c>
      <c r="H538" s="103" t="s">
        <v>145</v>
      </c>
      <c r="I538" s="103" t="s">
        <v>988</v>
      </c>
    </row>
    <row r="539" spans="1:9" ht="49.5" customHeight="1">
      <c r="A539" s="103" t="s">
        <v>1007</v>
      </c>
      <c r="B539" s="103"/>
      <c r="C539" s="103" t="s">
        <v>993</v>
      </c>
      <c r="D539" s="103" t="s">
        <v>524</v>
      </c>
      <c r="E539" s="103" t="s">
        <v>5</v>
      </c>
      <c r="F539" s="12">
        <v>900</v>
      </c>
      <c r="G539" s="103" t="s">
        <v>77</v>
      </c>
      <c r="H539" s="103" t="s">
        <v>145</v>
      </c>
      <c r="I539" s="103" t="s">
        <v>988</v>
      </c>
    </row>
    <row r="540" spans="1:9" ht="37.5" customHeight="1"/>
    <row r="541" spans="1:9" ht="30.75" customHeight="1"/>
    <row r="542" spans="1:9" ht="24" customHeight="1"/>
    <row r="543" spans="1:9" ht="31.5" customHeight="1"/>
    <row r="544" spans="1:9" ht="24" customHeight="1"/>
    <row r="545" ht="36.75" customHeight="1"/>
  </sheetData>
  <mergeCells count="2">
    <mergeCell ref="A2:I2"/>
    <mergeCell ref="A1:I1"/>
  </mergeCells>
  <dataValidations count="2">
    <dataValidation type="textLength" operator="lessThanOrEqual" allowBlank="1" showErrorMessage="1" prompt="_x000a_" sqref="F123:F154">
      <formula1>100</formula1>
    </dataValidation>
    <dataValidation type="textLength" allowBlank="1" showInputMessage="1" showErrorMessage="1" errorTitle="Title is too long" error="Maximum characters allowed is 200" sqref="A123:A154">
      <formula1>0</formula1>
      <formula2>200</formula2>
    </dataValidation>
  </dataValidations>
  <hyperlinks>
    <hyperlink ref="A305" r:id="rId1" display="http://www.eviesiejipirkimai.lt/index.php?option=com_vptpublic&amp;filter_show=1&amp;task=edit&amp;filter_jarcode=190984913&amp;filter_from=2012-01-01&amp;filter_to=2012-12-31&amp;filter_limit=30&amp;Itemid=65&amp;id=1313303"/>
    <hyperlink ref="A306" r:id="rId2" display="http://www.eviesiejipirkimai.lt/index.php?option=com_vptpublic&amp;filter_show=1&amp;task=edit&amp;filter_jarcode=190984913&amp;filter_from=2012-01-01&amp;filter_to=2012-12-31&amp;filter_limit=30&amp;Itemid=65&amp;id=1313085"/>
    <hyperlink ref="A307" r:id="rId3" display="http://www.eviesiejipirkimai.lt/index.php?option=com_vptpublic&amp;filter_show=1&amp;task=edit&amp;filter_jarcode=190984913&amp;filter_from=2012-01-01&amp;filter_to=2012-12-31&amp;filter_limit=30&amp;Itemid=65&amp;id=1313632"/>
    <hyperlink ref="A308" r:id="rId4" display="http://www.eviesiejipirkimai.lt/index.php?option=com_vptpublic&amp;filter_show=1&amp;task=edit&amp;filter_jarcode=190984913&amp;filter_from=2012-01-01&amp;filter_to=2012-12-31&amp;filter_limit=30&amp;Itemid=65&amp;id=1313122"/>
    <hyperlink ref="A309" r:id="rId5" display="http://www.eviesiejipirkimai.lt/index.php?option=com_vptpublic&amp;filter_show=1&amp;task=edit&amp;filter_jarcode=190984913&amp;filter_from=2012-01-01&amp;filter_to=2012-12-31&amp;filter_limit=30&amp;Itemid=65&amp;id=1313378"/>
    <hyperlink ref="A310" r:id="rId6" display="http://www.eviesiejipirkimai.lt/index.php?option=com_vptpublic&amp;filter_show=1&amp;task=edit&amp;filter_jarcode=190984913&amp;filter_from=2012-01-01&amp;filter_to=2012-12-31&amp;filter_limit=30&amp;Itemid=65&amp;id=1312899"/>
    <hyperlink ref="A311" r:id="rId7" display="http://www.eviesiejipirkimai.lt/index.php?option=com_vptpublic&amp;filter_show=1&amp;task=edit&amp;filter_jarcode=190984913&amp;filter_from=2012-01-01&amp;filter_to=2012-12-31&amp;filter_limit=30&amp;Itemid=65&amp;id=1313170"/>
    <hyperlink ref="A312" r:id="rId8" display="http://www.eviesiejipirkimai.lt/index.php?option=com_vptpublic&amp;filter_show=1&amp;task=edit&amp;filter_jarcode=190984913&amp;filter_from=2012-01-01&amp;filter_to=2012-12-31&amp;filter_limit=30&amp;Itemid=65&amp;id=1312932"/>
    <hyperlink ref="A313" r:id="rId9" display="http://www.eviesiejipirkimai.lt/index.php?option=com_vptpublic&amp;filter_show=1&amp;task=edit&amp;filter_jarcode=190984913&amp;filter_from=2012-01-01&amp;filter_to=2012-12-31&amp;filter_limit=30&amp;Itemid=65&amp;id=1313701"/>
    <hyperlink ref="A314" r:id="rId10" display="http://www.eviesiejipirkimai.lt/index.php?option=com_vptpublic&amp;filter_show=1&amp;task=edit&amp;filter_jarcode=190984913&amp;filter_from=2012-01-01&amp;filter_to=2012-12-31&amp;filter_limit=30&amp;Itemid=65&amp;id=1313220"/>
    <hyperlink ref="A315" r:id="rId11" display="http://www.eviesiejipirkimai.lt/index.php?option=com_vptpublic&amp;filter_show=1&amp;task=edit&amp;filter_jarcode=190984913&amp;filter_from=2012-01-01&amp;filter_to=2012-12-31&amp;filter_limit=30&amp;Itemid=65&amp;id=1312977"/>
    <hyperlink ref="A316" r:id="rId12" display="http://www.eviesiejipirkimai.lt/index.php?option=com_vptpublic&amp;filter_show=1&amp;task=edit&amp;filter_jarcode=190984913&amp;filter_from=2012-01-01&amp;filter_to=2012-12-31&amp;filter_limit=30&amp;Itemid=65&amp;id=1313497"/>
    <hyperlink ref="A317" r:id="rId13" display="http://www.eviesiejipirkimai.lt/index.php?option=com_vptpublic&amp;filter_show=1&amp;task=edit&amp;filter_jarcode=190984913&amp;filter_from=2012-01-01&amp;filter_to=2012-12-31&amp;filter_limit=30&amp;Itemid=65&amp;id=1313773"/>
    <hyperlink ref="A318" r:id="rId14" display="http://www.eviesiejipirkimai.lt/index.php?option=com_vptpublic&amp;filter_show=1&amp;task=edit&amp;filter_jarcode=190984913&amp;filter_from=2012-01-01&amp;filter_to=2012-12-31&amp;filter_limit=30&amp;Itemid=65&amp;id=1313265"/>
    <hyperlink ref="A319" r:id="rId15" display="http://www.eviesiejipirkimai.lt/index.php?option=com_vptpublic&amp;filter_show=1&amp;task=edit&amp;filter_jarcode=190984913&amp;filter_from=2012-01-01&amp;filter_to=2012-12-31&amp;filter_limit=30&amp;Itemid=65&amp;id=1312246"/>
    <hyperlink ref="A320" r:id="rId16" display="http://www.eviesiejipirkimai.lt/index.php?option=com_vptpublic&amp;filter_show=1&amp;task=edit&amp;filter_jarcode=190984913&amp;filter_from=2012-01-01&amp;filter_to=2012-12-31&amp;filter_limit=30&amp;Itemid=65&amp;id=1312298"/>
    <hyperlink ref="A321" r:id="rId17" display="http://www.eviesiejipirkimai.lt/index.php?option=com_vptpublic&amp;filter_show=1&amp;task=edit&amp;filter_jarcode=190984913&amp;filter_from=2012-01-01&amp;filter_to=2012-12-31&amp;filter_limit=30&amp;Itemid=65&amp;id=1312569"/>
    <hyperlink ref="A322" r:id="rId18" display="http://www.eviesiejipirkimai.lt/index.php?option=com_vptpublic&amp;filter_show=1&amp;task=edit&amp;filter_jarcode=190984913&amp;filter_from=2012-01-01&amp;filter_to=2012-12-31&amp;filter_limit=30&amp;Itemid=65&amp;id=1312339"/>
    <hyperlink ref="A323" r:id="rId19" display="http://www.eviesiejipirkimai.lt/index.php?option=com_vptpublic&amp;filter_show=1&amp;task=edit&amp;filter_jarcode=190984913&amp;filter_from=2012-01-01&amp;filter_to=2012-12-31&amp;filter_limit=30&amp;Itemid=65&amp;id=1312626"/>
    <hyperlink ref="A324" r:id="rId20" display="http://www.eviesiejipirkimai.lt/index.php?option=com_vptpublic&amp;filter_show=1&amp;task=edit&amp;filter_jarcode=190984913&amp;filter_from=2012-01-01&amp;filter_to=2012-12-31&amp;filter_limit=30&amp;Itemid=65&amp;id=1312416"/>
    <hyperlink ref="A325" r:id="rId21" display="http://www.eviesiejipirkimai.lt/index.php?option=com_vptpublic&amp;filter_show=1&amp;task=edit&amp;filter_jarcode=190984913&amp;filter_from=2012-01-01&amp;filter_to=2012-12-31&amp;filter_limit=30&amp;Itemid=65&amp;id=1312169"/>
    <hyperlink ref="A326" r:id="rId22" display="http://www.eviesiejipirkimai.lt/index.php?option=com_vptpublic&amp;filter_show=1&amp;task=edit&amp;filter_jarcode=190984913&amp;filter_from=2012-01-01&amp;filter_to=2012-12-31&amp;filter_limit=30&amp;Itemid=65&amp;id=1312701"/>
    <hyperlink ref="A327" r:id="rId23" display="http://www.eviesiejipirkimai.lt/index.php?option=com_vptpublic&amp;filter_show=1&amp;task=edit&amp;filter_jarcode=190984913&amp;filter_from=2012-01-01&amp;filter_to=2012-12-31&amp;filter_limit=30&amp;Itemid=65&amp;id=1312736"/>
  </hyperlinks>
  <pageMargins left="0.7" right="0.7" top="0.75" bottom="0.75" header="0.3" footer="0.3"/>
  <pageSetup paperSize="9" scale="65" orientation="landscape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2020-09-15T12:14:44Z</dcterms:modified>
</cp:coreProperties>
</file>